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8599420968\Desktop\ANEXOS DO TERMO DE REFERENCIA\"/>
    </mc:Choice>
  </mc:AlternateContent>
  <xr:revisionPtr revIDLastSave="0" documentId="13_ncr:1_{9E97D5BC-148C-4B15-8A56-9DA9686B9145}" xr6:coauthVersionLast="47" xr6:coauthVersionMax="47" xr10:uidLastSave="{00000000-0000-0000-0000-000000000000}"/>
  <bookViews>
    <workbookView xWindow="-21720" yWindow="660" windowWidth="21840" windowHeight="13140" activeTab="2" xr2:uid="{5E1EED3D-CF0A-4766-8F2C-DED01316ACF2}"/>
  </bookViews>
  <sheets>
    <sheet name="TRATADOR" sheetId="1" r:id="rId1"/>
    <sheet name="SERV VETERINARIOS" sheetId="2" r:id="rId2"/>
    <sheet name="HOSPEDAGEM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3" l="1"/>
  <c r="G52" i="3" s="1"/>
  <c r="G38" i="3"/>
  <c r="H38" i="3" s="1"/>
  <c r="G37" i="3"/>
  <c r="H37" i="3" s="1"/>
  <c r="G36" i="3"/>
  <c r="H36" i="3" s="1"/>
  <c r="G35" i="3"/>
  <c r="H35" i="3" s="1"/>
  <c r="H34" i="3"/>
  <c r="G34" i="3"/>
  <c r="G33" i="3"/>
  <c r="H33" i="3" s="1"/>
  <c r="G32" i="3"/>
  <c r="H32" i="3" s="1"/>
  <c r="G31" i="3"/>
  <c r="H31" i="3" s="1"/>
  <c r="G30" i="3"/>
  <c r="H30" i="3" s="1"/>
  <c r="G29" i="3"/>
  <c r="H29" i="3" s="1"/>
  <c r="G28" i="3"/>
  <c r="H28" i="3" s="1"/>
  <c r="G27" i="3"/>
  <c r="H27" i="3" s="1"/>
  <c r="G26" i="3"/>
  <c r="G25" i="3"/>
  <c r="H25" i="3" s="1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G48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7" i="1"/>
  <c r="F66" i="1"/>
  <c r="F65" i="1"/>
  <c r="F64" i="1"/>
  <c r="F63" i="1"/>
  <c r="F62" i="1"/>
  <c r="F61" i="1"/>
  <c r="F60" i="1"/>
  <c r="F59" i="1"/>
  <c r="G54" i="1"/>
  <c r="H48" i="1"/>
  <c r="H54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H46" i="3" l="1"/>
  <c r="H52" i="3" s="1"/>
  <c r="G39" i="3"/>
  <c r="H21" i="3"/>
  <c r="H26" i="3"/>
  <c r="H39" i="3" s="1"/>
  <c r="F67" i="1"/>
  <c r="H22" i="1"/>
  <c r="H40" i="1"/>
  <c r="G40" i="1"/>
  <c r="E54" i="3" l="1"/>
  <c r="E68" i="1"/>
  <c r="E43" i="2" l="1"/>
  <c r="E44" i="2"/>
  <c r="E45" i="2"/>
  <c r="E46" i="2"/>
  <c r="E47" i="2"/>
  <c r="E48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 s="1"/>
  <c r="E69" i="2"/>
  <c r="E70" i="2"/>
  <c r="E71" i="2"/>
  <c r="E72" i="2"/>
  <c r="E73" i="2"/>
  <c r="E74" i="2"/>
  <c r="E75" i="2"/>
  <c r="E76" i="2"/>
  <c r="E78" i="2"/>
  <c r="E79" i="2"/>
  <c r="E80" i="2"/>
  <c r="E81" i="2"/>
  <c r="E82" i="2"/>
  <c r="E83" i="2"/>
  <c r="E84" i="2"/>
  <c r="E85" i="2"/>
  <c r="E86" i="2"/>
  <c r="E87" i="2"/>
  <c r="E88" i="2"/>
  <c r="E90" i="2"/>
  <c r="E91" i="2"/>
  <c r="E92" i="2"/>
  <c r="E93" i="2"/>
  <c r="E95" i="2"/>
  <c r="E99" i="2" s="1"/>
  <c r="E96" i="2"/>
  <c r="E97" i="2"/>
  <c r="E98" i="2"/>
  <c r="E100" i="2"/>
  <c r="E101" i="2"/>
  <c r="E102" i="2"/>
  <c r="E103" i="2"/>
  <c r="E104" i="2"/>
  <c r="E105" i="2"/>
  <c r="E106" i="2"/>
  <c r="E107" i="2"/>
  <c r="E108" i="2"/>
  <c r="E110" i="2"/>
  <c r="E111" i="2"/>
  <c r="E112" i="2"/>
  <c r="E113" i="2"/>
  <c r="E115" i="2"/>
  <c r="E116" i="2"/>
  <c r="E118" i="2"/>
  <c r="E121" i="2" s="1"/>
  <c r="E119" i="2"/>
  <c r="E120" i="2"/>
  <c r="E124" i="2"/>
  <c r="E125" i="2"/>
  <c r="E126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1" i="2"/>
  <c r="E152" i="2" s="1"/>
  <c r="E153" i="2"/>
  <c r="E155" i="2" s="1"/>
  <c r="E154" i="2"/>
  <c r="E156" i="2"/>
  <c r="E157" i="2"/>
  <c r="E158" i="2"/>
  <c r="E159" i="2"/>
  <c r="E161" i="2"/>
  <c r="E167" i="2" s="1"/>
  <c r="E162" i="2"/>
  <c r="E163" i="2"/>
  <c r="E164" i="2"/>
  <c r="E165" i="2"/>
  <c r="E166" i="2"/>
  <c r="E168" i="2"/>
  <c r="E169" i="2" s="1"/>
  <c r="E170" i="2"/>
  <c r="E171" i="2" s="1"/>
  <c r="E172" i="2"/>
  <c r="E210" i="2"/>
  <c r="E209" i="2"/>
  <c r="E208" i="2"/>
  <c r="E207" i="2"/>
  <c r="E206" i="2"/>
  <c r="E205" i="2"/>
  <c r="E204" i="2"/>
  <c r="E203" i="2"/>
  <c r="E202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6" i="2"/>
  <c r="E177" i="2" s="1"/>
  <c r="E174" i="2"/>
  <c r="E173" i="2"/>
  <c r="E41" i="2"/>
  <c r="E40" i="2"/>
  <c r="E39" i="2"/>
  <c r="E38" i="2"/>
  <c r="E37" i="2"/>
  <c r="E36" i="2"/>
  <c r="E35" i="2"/>
  <c r="E34" i="2"/>
  <c r="E33" i="2"/>
  <c r="E32" i="2"/>
  <c r="E28" i="2"/>
  <c r="E27" i="2"/>
  <c r="E26" i="2"/>
  <c r="E25" i="2"/>
  <c r="E18" i="2"/>
  <c r="E17" i="2"/>
  <c r="E16" i="2"/>
  <c r="E15" i="2"/>
  <c r="E14" i="2"/>
  <c r="E13" i="2"/>
  <c r="E12" i="2"/>
  <c r="E8" i="2"/>
  <c r="C8" i="2"/>
  <c r="E7" i="2"/>
  <c r="C7" i="2"/>
  <c r="C6" i="2"/>
  <c r="C5" i="2"/>
  <c r="E117" i="2" l="1"/>
  <c r="E175" i="2"/>
  <c r="E160" i="2"/>
  <c r="E150" i="2"/>
  <c r="E127" i="2"/>
  <c r="E109" i="2"/>
  <c r="E89" i="2"/>
  <c r="E94" i="2"/>
  <c r="E114" i="2"/>
  <c r="E77" i="2"/>
  <c r="E49" i="2"/>
  <c r="E5" i="2"/>
  <c r="E19" i="2"/>
  <c r="D212" i="2"/>
  <c r="E42" i="2"/>
  <c r="E211" i="2"/>
  <c r="E200" i="2"/>
  <c r="E24" i="2"/>
  <c r="E29" i="2" s="1"/>
  <c r="E6" i="2"/>
  <c r="E9" i="2" s="1"/>
  <c r="E20" i="2" l="1"/>
  <c r="D214" i="2" s="1"/>
</calcChain>
</file>

<file path=xl/sharedStrings.xml><?xml version="1.0" encoding="utf-8"?>
<sst xmlns="http://schemas.openxmlformats.org/spreadsheetml/2006/main" count="520" uniqueCount="307">
  <si>
    <t>Balde plástico 20 l, polipropileno com alça de metal</t>
  </si>
  <si>
    <t>Lixeira 30 L de plastico</t>
  </si>
  <si>
    <t>Bicos de mangueira (metal)</t>
  </si>
  <si>
    <t>Pá p/lixo de metal com cabo longo (aprox.80cm)</t>
  </si>
  <si>
    <t>Mangueira de água (20cm)</t>
  </si>
  <si>
    <t>Vassoura de arame (ancinho)</t>
  </si>
  <si>
    <t>Vassoura de gari</t>
  </si>
  <si>
    <t>Comedouro de metal ou ceramica</t>
  </si>
  <si>
    <t xml:space="preserve">Bebedouro para cão (fabricado em ceramica) </t>
  </si>
  <si>
    <t>Lavadora de alta pressão profissional</t>
  </si>
  <si>
    <t>Vassoura de fogo</t>
  </si>
  <si>
    <t>Agua Sanitária (pura)</t>
  </si>
  <si>
    <t>Alcool 70%</t>
  </si>
  <si>
    <t>Alcool 90%</t>
  </si>
  <si>
    <t>Flanela, 100% algodão, formato minimo 30cmx40cm</t>
  </si>
  <si>
    <t>Limpador multiuso</t>
  </si>
  <si>
    <t>luva de borracha G</t>
  </si>
  <si>
    <t>Sabonete liquido</t>
  </si>
  <si>
    <t>específica para a Raça, ou outras, tais como: rações especiais</t>
  </si>
  <si>
    <t>medicamentosas (ração dermatológica, renal, hepática, gástrica,</t>
  </si>
  <si>
    <t>urinária) ou "light" (ração para controle de peso) de acordo com as</t>
  </si>
  <si>
    <t>orientações medico-veterinário e atendendo às especificações</t>
  </si>
  <si>
    <t>Tamanhos dos grãos para cães de porte médio ou grande;</t>
  </si>
  <si>
    <t>Proporção minima de proteina: 24%</t>
  </si>
  <si>
    <t>Estimado: 667 gramas/dia por unidade canina</t>
  </si>
  <si>
    <t>QUANTIDADE</t>
  </si>
  <si>
    <t>Calça cumprida, tecido rip stop ou equivalente, na cor do jaleco</t>
  </si>
  <si>
    <t>Camiseta de malha, manga curta, 100% algodão, com emblema</t>
  </si>
  <si>
    <t>Jaleco de manga curta, 100% algodão, com emblema</t>
  </si>
  <si>
    <t>Blusão, tipo moleton, 100% algodão, com emblema</t>
  </si>
  <si>
    <t>Capa de chuva, com mangas compridas, fechamento com zíper e</t>
  </si>
  <si>
    <t>touca de proteção</t>
  </si>
  <si>
    <t>Bota tipo galocha</t>
  </si>
  <si>
    <t>Crachá</t>
  </si>
  <si>
    <t>Unidade</t>
  </si>
  <si>
    <t>inicio do contrato</t>
  </si>
  <si>
    <t>Porta-ração (15kg)</t>
  </si>
  <si>
    <t>mensal</t>
  </si>
  <si>
    <t>litro</t>
  </si>
  <si>
    <t>500ml</t>
  </si>
  <si>
    <t>un 200g</t>
  </si>
  <si>
    <t>pcte c/10</t>
  </si>
  <si>
    <t>VALOR</t>
  </si>
  <si>
    <t>TOTAL</t>
  </si>
  <si>
    <t>Planilha de Custos e Formação de Preços</t>
  </si>
  <si>
    <t>ITEM 1</t>
  </si>
  <si>
    <t>Qtde</t>
  </si>
  <si>
    <t>Valor médio</t>
  </si>
  <si>
    <t>1.1 Atendimentos</t>
  </si>
  <si>
    <t xml:space="preserve"> por cão</t>
  </si>
  <si>
    <t xml:space="preserve"> 8 cães</t>
  </si>
  <si>
    <t xml:space="preserve"> Unit (R$)</t>
  </si>
  <si>
    <t xml:space="preserve"> Total (R$)</t>
  </si>
  <si>
    <t>Atendimentos de urgência (24 horas)</t>
  </si>
  <si>
    <t>Consultas Especializadas</t>
  </si>
  <si>
    <t>Transporte do Cão (ida e volta)</t>
  </si>
  <si>
    <t>Visita do veterinário ao canil</t>
  </si>
  <si>
    <t>Valor Estimado Total para os Itens acima relacionados</t>
  </si>
  <si>
    <t>1.2 Programa de Vacinação e Vermifugação</t>
  </si>
  <si>
    <t>Anti-rábica</t>
  </si>
  <si>
    <t>Déctupla</t>
  </si>
  <si>
    <t>Giárdia</t>
  </si>
  <si>
    <t>Gripe Canina</t>
  </si>
  <si>
    <t>Leishmaniose</t>
  </si>
  <si>
    <t>Polivalente</t>
  </si>
  <si>
    <t>Traqueobronquite</t>
  </si>
  <si>
    <t>VALOR TOTAL ITEM 1</t>
  </si>
  <si>
    <t>ITEM 2</t>
  </si>
  <si>
    <t>2.1 Procedimentos de Diagnóstico por Imagem e Exames Veterinários</t>
  </si>
  <si>
    <t>por canil</t>
  </si>
  <si>
    <t>4 canis</t>
  </si>
  <si>
    <t>Radiografias em cães</t>
  </si>
  <si>
    <t>Radiografias e laudos de displasia de cotovelo</t>
  </si>
  <si>
    <t>Radiografias e laudos de displasia coxofemoral</t>
  </si>
  <si>
    <t>Radiografias e laudos de coluna cervical, lombar e toráxica</t>
  </si>
  <si>
    <t>Ultrassonografia</t>
  </si>
  <si>
    <t>2.2 Procedimentos Clínicos, Cirúrgicos e Ambulatoriais nas seguintes áreas Veterinárias</t>
  </si>
  <si>
    <t xml:space="preserve">Quantidade </t>
  </si>
  <si>
    <t>Clínica e cirurgia ortopédica</t>
  </si>
  <si>
    <t>Consulta ortopédica</t>
  </si>
  <si>
    <t>Amputação de dedo</t>
  </si>
  <si>
    <t>Amputação de membro</t>
  </si>
  <si>
    <t>Claudectomia de adulto</t>
  </si>
  <si>
    <t>Osteossintese</t>
  </si>
  <si>
    <t>Redução de fraturas</t>
  </si>
  <si>
    <t>Resoluções de afecções de ligamentos</t>
  </si>
  <si>
    <t>Resoluções de luxações</t>
  </si>
  <si>
    <t>Tratamento cirúrgico da Displasia Coxofemoral</t>
  </si>
  <si>
    <t>Tratamento cirúrgico da Displasia de Cotovelo</t>
  </si>
  <si>
    <t>Ginecologia e obstetrícia</t>
  </si>
  <si>
    <t>Castração</t>
  </si>
  <si>
    <t>Cesariana</t>
  </si>
  <si>
    <t>Mastectomia total bilateral</t>
  </si>
  <si>
    <t>Mastectomia total unilateral</t>
  </si>
  <si>
    <t>Parto normal</t>
  </si>
  <si>
    <t>Piometra</t>
  </si>
  <si>
    <t>Exames/cirurgia tecidos moles</t>
  </si>
  <si>
    <t>Endoscopia</t>
  </si>
  <si>
    <t>Hernia diafragmática</t>
  </si>
  <si>
    <t>Laparoscopia diagnostica</t>
  </si>
  <si>
    <t>Laparotomia exploratória</t>
  </si>
  <si>
    <t>Orquiectomia eletiva</t>
  </si>
  <si>
    <t>Orquiectomia terapêutica</t>
  </si>
  <si>
    <t>OSH eletiva</t>
  </si>
  <si>
    <t>Otohematoma</t>
  </si>
  <si>
    <t>Rinoscopia</t>
  </si>
  <si>
    <t>Toracocospia</t>
  </si>
  <si>
    <t>Torção gástrica</t>
  </si>
  <si>
    <t>Cirurgias e procedimentos odontológicos</t>
  </si>
  <si>
    <t>Consulta odontológica</t>
  </si>
  <si>
    <t>Extração dentária</t>
  </si>
  <si>
    <t>Raspagem de calculos dentários</t>
  </si>
  <si>
    <t>Tratamento de canal</t>
  </si>
  <si>
    <t>Tratamento periodontal profilático</t>
  </si>
  <si>
    <t>Tratamento periodontal com presença de doença</t>
  </si>
  <si>
    <t>Clínica e cirurgia Urologia</t>
  </si>
  <si>
    <t>Ablação de bolsa escrotal</t>
  </si>
  <si>
    <t>Cateterismo vesical</t>
  </si>
  <si>
    <t>Cistotomia (bexiga e cálculos)</t>
  </si>
  <si>
    <t>Nefrectomia (retirada de rins)</t>
  </si>
  <si>
    <t>Orquitectomia e testiculos ectopicos</t>
  </si>
  <si>
    <t>Penectomia</t>
  </si>
  <si>
    <t>Prostatectomia (retirada de prostata)</t>
  </si>
  <si>
    <t>Uretrotomia (remoção de calculos da uretra)</t>
  </si>
  <si>
    <t>Gastrologia/Disgestivo</t>
  </si>
  <si>
    <t>Amputação de reto</t>
  </si>
  <si>
    <t>Colecistectomia</t>
  </si>
  <si>
    <t>Cotopexia</t>
  </si>
  <si>
    <t>Enterostomia e enterectomia (intestinos)</t>
  </si>
  <si>
    <t>Esplenectomia (retirada do baço)</t>
  </si>
  <si>
    <t>Gastrostomia e gastropexia</t>
  </si>
  <si>
    <t>Hepatectomia</t>
  </si>
  <si>
    <t>Hérnia inguinal</t>
  </si>
  <si>
    <t>Hérnia umbilical</t>
  </si>
  <si>
    <t>Pancreatectomia</t>
  </si>
  <si>
    <t>Retopexia</t>
  </si>
  <si>
    <t>Cirurgia toráxica</t>
  </si>
  <si>
    <t>Drenagem torácica</t>
  </si>
  <si>
    <t>Pneumectomia</t>
  </si>
  <si>
    <t>Toracocentese</t>
  </si>
  <si>
    <t>Toracotomia</t>
  </si>
  <si>
    <t>Clínica e cirurgia oncológica</t>
  </si>
  <si>
    <t>Consulta oncológica</t>
  </si>
  <si>
    <t>Biópsia</t>
  </si>
  <si>
    <t>Exérese de tumor</t>
  </si>
  <si>
    <t>Quimioterapia (sessão)</t>
  </si>
  <si>
    <t>Clínica e cirurgia oftálmica</t>
  </si>
  <si>
    <t>Consulta oftálmica</t>
  </si>
  <si>
    <t>Catarata unilateral</t>
  </si>
  <si>
    <t>Ceractomia</t>
  </si>
  <si>
    <t>Correção de protusão de glândula lacrimal</t>
  </si>
  <si>
    <t>Correção e tratamento de úlcera de córnea</t>
  </si>
  <si>
    <t>Ectrópio</t>
  </si>
  <si>
    <t>Entropio</t>
  </si>
  <si>
    <t>Enucleação</t>
  </si>
  <si>
    <t>Flap de terceira pálpebra</t>
  </si>
  <si>
    <t>Anestesiologia</t>
  </si>
  <si>
    <t>Anestesia epidural</t>
  </si>
  <si>
    <t>Anestesia geral injetável</t>
  </si>
  <si>
    <t>Bloqueio anestésico</t>
  </si>
  <si>
    <t>Sedação</t>
  </si>
  <si>
    <t>Fisioterapia</t>
  </si>
  <si>
    <t>Fisioterapia convencional</t>
  </si>
  <si>
    <t>Fisioterapia pós operatória intensiva</t>
  </si>
  <si>
    <t>Cardiologia</t>
  </si>
  <si>
    <t>Consulta cardiológica</t>
  </si>
  <si>
    <t>Eletrocardiograma</t>
  </si>
  <si>
    <t>Ecocardiograma</t>
  </si>
  <si>
    <t xml:space="preserve">2.3 Procedimentos de Patologia </t>
  </si>
  <si>
    <t>Unit (R$)</t>
  </si>
  <si>
    <t>Hematologia</t>
  </si>
  <si>
    <t>Hemograma completo</t>
  </si>
  <si>
    <t>Hemograma com pesquisa de hematozoários</t>
  </si>
  <si>
    <t>Contagem de reticulócitos</t>
  </si>
  <si>
    <t>Bioquímica</t>
  </si>
  <si>
    <t>Ácido úrico</t>
  </si>
  <si>
    <t>ALT/TGP</t>
  </si>
  <si>
    <t>Amilase</t>
  </si>
  <si>
    <t>AST/TGO</t>
  </si>
  <si>
    <t>Bilirrubina frações</t>
  </si>
  <si>
    <t>Bilirrubina total</t>
  </si>
  <si>
    <t>Cálcio</t>
  </si>
  <si>
    <t>CK (creatinaquinase)</t>
  </si>
  <si>
    <t>Colesterol</t>
  </si>
  <si>
    <t>Cortisol</t>
  </si>
  <si>
    <t>Creatinina</t>
  </si>
  <si>
    <t>Fibrinogênio</t>
  </si>
  <si>
    <t>Fosfatase alcalina</t>
  </si>
  <si>
    <t>Fósforo</t>
  </si>
  <si>
    <t>GGT</t>
  </si>
  <si>
    <t>Glicose</t>
  </si>
  <si>
    <t>Lipase</t>
  </si>
  <si>
    <t>Lactato</t>
  </si>
  <si>
    <t>Potássio</t>
  </si>
  <si>
    <t>Proteínas totais</t>
  </si>
  <si>
    <t>Triglicérides</t>
  </si>
  <si>
    <t>Uréia</t>
  </si>
  <si>
    <t>Urinálise</t>
  </si>
  <si>
    <t>Urinálise completa (EAS – químico, físico, sedimentos)</t>
  </si>
  <si>
    <t>Parasitologia (Exame de fezes)</t>
  </si>
  <si>
    <t>Método Willys-Mollay</t>
  </si>
  <si>
    <t>Método Faust</t>
  </si>
  <si>
    <t>Microscopia</t>
  </si>
  <si>
    <t>Raspado de pele</t>
  </si>
  <si>
    <t>Imprint</t>
  </si>
  <si>
    <t>Micológico</t>
  </si>
  <si>
    <t>Cultura e antibiograma</t>
  </si>
  <si>
    <t>Dosagem hormonal</t>
  </si>
  <si>
    <t>TSH</t>
  </si>
  <si>
    <t>T3</t>
  </si>
  <si>
    <t>T4</t>
  </si>
  <si>
    <t>Testosterona</t>
  </si>
  <si>
    <t>Progesterona</t>
  </si>
  <si>
    <t>Estradiol</t>
  </si>
  <si>
    <t>Imunologia e sorologia</t>
  </si>
  <si>
    <t>RIFI/ELISA Leishmaniose</t>
  </si>
  <si>
    <t>PCR</t>
  </si>
  <si>
    <t>Anatomia Patológica (histopatologia)</t>
  </si>
  <si>
    <t>Citologia aspirativa</t>
  </si>
  <si>
    <t>Citologia vaginal</t>
  </si>
  <si>
    <t>Medicina Legal</t>
  </si>
  <si>
    <t>Necrópsia</t>
  </si>
  <si>
    <t>2.4 Procedimentos de Clínica e de Emergência Veterinária</t>
  </si>
  <si>
    <t>Emergência</t>
  </si>
  <si>
    <t>Aplicação de convenia (ml)</t>
  </si>
  <si>
    <t>Banho carrapaticida</t>
  </si>
  <si>
    <t>Controle vetorial contra o mosquito transmissor da leishmaniose, com colocação nos animais de coleiras de deltametrina a 4% e a sua troca a cada 03 (três) meses</t>
  </si>
  <si>
    <t>Coleta de material para exame</t>
  </si>
  <si>
    <t>Controle de ectoparasitas</t>
  </si>
  <si>
    <t>Controle de endoparasitas</t>
  </si>
  <si>
    <t>Emissão do Atestado Sanitário para o Trânsito de Cães</t>
  </si>
  <si>
    <t>Eutanásia</t>
  </si>
  <si>
    <t>Fluidoterapia</t>
  </si>
  <si>
    <t>Obito- coleta de animal</t>
  </si>
  <si>
    <t>Funeral</t>
  </si>
  <si>
    <t>Internação</t>
  </si>
  <si>
    <t>Lavagem gástrica</t>
  </si>
  <si>
    <t>Medicação endovenosa</t>
  </si>
  <si>
    <t>Medicação oral</t>
  </si>
  <si>
    <t>Medicação subcutânea</t>
  </si>
  <si>
    <t>Medicação tópica</t>
  </si>
  <si>
    <t>Miíase</t>
  </si>
  <si>
    <t>Sutura de pele</t>
  </si>
  <si>
    <t>2.5 Outros serviços</t>
  </si>
  <si>
    <t>Anestesia geral inalatória</t>
  </si>
  <si>
    <t>Exame Ehrlichia Canis/Dirofilária/Borrelia</t>
  </si>
  <si>
    <t>Exame Giardíase</t>
  </si>
  <si>
    <t>Exame Leishmaniose – Elisa</t>
  </si>
  <si>
    <t>Exame Microscópico de Swab de Ouvido</t>
  </si>
  <si>
    <t>Extração de unhas</t>
  </si>
  <si>
    <t>Limpeza dos ouvidos</t>
  </si>
  <si>
    <t>Sorologia de brucelose</t>
  </si>
  <si>
    <t>Perfil bioquímico</t>
  </si>
  <si>
    <t>VALOR TOTAL ITEM 2</t>
  </si>
  <si>
    <t>VALOR TOTAL GLOBAL PARA 12 MESES</t>
  </si>
  <si>
    <t xml:space="preserve">Valor </t>
  </si>
  <si>
    <t>PLANILHA DE CUSTOS E FORMAÇÃO DE PREÇOS -GRUPO 1</t>
  </si>
  <si>
    <t>Item 1 - Serviço de Tratador de cães e Limpeza de Canil</t>
  </si>
  <si>
    <t>1º Mês de contrato e renovações (se necessário) - para 04 canis e 06 cães</t>
  </si>
  <si>
    <t>ITEM</t>
  </si>
  <si>
    <t xml:space="preserve">MATERIAL </t>
  </si>
  <si>
    <t>QTDE ESTIMADA</t>
  </si>
  <si>
    <t>UNIDADE</t>
  </si>
  <si>
    <t>FREQUÊNCIA</t>
  </si>
  <si>
    <t>QTDE CANIL/CÃO</t>
  </si>
  <si>
    <t>VALOR UNITÁRIO</t>
  </si>
  <si>
    <t xml:space="preserve">VALOR TOTAL ESTIMADO                  (12 MESES) </t>
  </si>
  <si>
    <t>canil</t>
  </si>
  <si>
    <t xml:space="preserve">Rodo (60cm) Borracha dupla </t>
  </si>
  <si>
    <t>Escova Multiuso Limpeza pesada (chão)</t>
  </si>
  <si>
    <t>cao</t>
  </si>
  <si>
    <t xml:space="preserve">Secador de pelos profissional </t>
  </si>
  <si>
    <t>TOTAL ITEM 1</t>
  </si>
  <si>
    <t>MATERIAL MENSAL - para 04 canis e 06 cães</t>
  </si>
  <si>
    <t>MATERIAL (ESTIMATIVA MENSAL)</t>
  </si>
  <si>
    <t xml:space="preserve">VALOR MENSAL ESTIMADO </t>
  </si>
  <si>
    <t xml:space="preserve">Desinfetante concentrado 5 l </t>
  </si>
  <si>
    <t>Detergente Biodegradável 5l</t>
  </si>
  <si>
    <t>Esponja pacote (4 unidades)</t>
  </si>
  <si>
    <t>pcte (4un)</t>
  </si>
  <si>
    <t>Sabão de coco em barra neutro</t>
  </si>
  <si>
    <t>Saco de lixo reforçado 30l</t>
  </si>
  <si>
    <t>Saco de lixo reforçado 100l</t>
  </si>
  <si>
    <t>Xampu neutro para banho do cão 500ml</t>
  </si>
  <si>
    <t>TOTAL ITEM 2</t>
  </si>
  <si>
    <t>RAÇÃO para 06 (SEIS) cães</t>
  </si>
  <si>
    <t>INSUMO (ESTIMATIVA MENSAL)</t>
  </si>
  <si>
    <t xml:space="preserve">Ração para cães adultos deve ser, no mínimo, Super Premium </t>
  </si>
  <si>
    <t xml:space="preserve">MENSAL </t>
  </si>
  <si>
    <t>Pacote</t>
  </si>
  <si>
    <t>15kg</t>
  </si>
  <si>
    <t>determinadas pelo responsável do CNCF K9 RFB:</t>
  </si>
  <si>
    <t>TOTAL ITEM 3</t>
  </si>
  <si>
    <t>UNIFORMES PARA 04 CANIS</t>
  </si>
  <si>
    <t>ESPECIFICAÇÃO</t>
  </si>
  <si>
    <t>TOTAL ITEM 4</t>
  </si>
  <si>
    <t xml:space="preserve">VALOR GLOBAL ESTIMADO (ITENS 1, 2, 3 e 4) </t>
  </si>
  <si>
    <t>POR CANIL</t>
  </si>
  <si>
    <t>Nº CANIS</t>
  </si>
  <si>
    <t>UNITÁRIO</t>
  </si>
  <si>
    <t>ANUAL</t>
  </si>
  <si>
    <t>Item 3 - Serviço de hospedagem com tratador</t>
  </si>
  <si>
    <t>1º Mês de contrato e renovações (se necessário) - para 02 cães</t>
  </si>
  <si>
    <t>QTDE canil/cão</t>
  </si>
  <si>
    <t>MATERIAL MENSAL - para 02 cães</t>
  </si>
  <si>
    <t>RAÇÃO para 02 (dois) cães</t>
  </si>
  <si>
    <t xml:space="preserve">VALOR GLOBAL ESTIMADO (ITENS 1, 2, 3 )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</si>
</sst>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&quot; &quot;#,##0.00;[Red]&quot;-&quot;[$R$-416]&quot; &quot;#,##0.00"/>
    <numFmt numFmtId="165" formatCode="&quot; &quot;* #,##0.00&quot; &quot;;&quot;-&quot;* #,##0.00&quot; &quot;;&quot; &quot;* &quot;-&quot;#&quot; &quot;;&quot; &quot;@&quot; &quot;"/>
    <numFmt numFmtId="166" formatCode="[$R$-416]&quot; &quot;#,##0.00"/>
    <numFmt numFmtId="167" formatCode="&quot;R$&quot;\ #,##0.00"/>
    <numFmt numFmtId="168" formatCode="_-[$R$-416]\ * #,##0.00_-;\-[$R$-416]\ * #,##0.00_-;_-[$R$-416]\ 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FF"/>
      <name val="Arial"/>
      <family val="2"/>
    </font>
    <font>
      <b/>
      <i/>
      <sz val="10"/>
      <color rgb="FF000000"/>
      <name val="Arial"/>
      <family val="2"/>
    </font>
    <font>
      <sz val="10"/>
      <color rgb="FF000000"/>
      <name val="Liberation Sans1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FFFFFF"/>
        <bgColor rgb="FFFFFFFF"/>
      </patternFill>
    </fill>
    <fill>
      <patternFill patternType="solid">
        <fgColor rgb="FFE7E6E6"/>
        <bgColor rgb="FFE7E6E6"/>
      </patternFill>
    </fill>
    <fill>
      <patternFill patternType="solid">
        <fgColor rgb="FFBDD7EE"/>
        <bgColor rgb="FFBDD7EE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rgb="FFC0C0C0"/>
        <bgColor rgb="FFC0C0C0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rgb="FFFFFFFF"/>
      </patternFill>
    </fill>
    <fill>
      <patternFill patternType="solid">
        <fgColor theme="2"/>
        <bgColor indexed="64"/>
      </patternFill>
    </fill>
  </fills>
  <borders count="7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0">
    <xf numFmtId="0" fontId="0" fillId="0" borderId="0" xfId="0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right"/>
    </xf>
    <xf numFmtId="0" fontId="2" fillId="4" borderId="1" xfId="0" applyFont="1" applyFill="1" applyBorder="1" applyAlignment="1">
      <alignment horizontal="center" wrapText="1"/>
    </xf>
    <xf numFmtId="0" fontId="2" fillId="4" borderId="20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6" borderId="1" xfId="0" applyFont="1" applyFill="1" applyBorder="1" applyAlignment="1">
      <alignment horizontal="center" wrapText="1"/>
    </xf>
    <xf numFmtId="165" fontId="2" fillId="7" borderId="1" xfId="0" applyNumberFormat="1" applyFont="1" applyFill="1" applyBorder="1" applyAlignment="1">
      <alignment horizontal="right"/>
    </xf>
    <xf numFmtId="165" fontId="2" fillId="0" borderId="3" xfId="0" applyNumberFormat="1" applyFont="1" applyBorder="1" applyAlignment="1">
      <alignment horizontal="right"/>
    </xf>
    <xf numFmtId="165" fontId="2" fillId="7" borderId="3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left" wrapText="1"/>
    </xf>
    <xf numFmtId="165" fontId="2" fillId="0" borderId="3" xfId="0" applyNumberFormat="1" applyFont="1" applyBorder="1"/>
    <xf numFmtId="0" fontId="2" fillId="6" borderId="3" xfId="0" applyFont="1" applyFill="1" applyBorder="1" applyAlignment="1">
      <alignment horizontal="center" wrapText="1"/>
    </xf>
    <xf numFmtId="165" fontId="3" fillId="8" borderId="3" xfId="2" applyNumberFormat="1" applyFont="1" applyFill="1" applyBorder="1" applyAlignment="1">
      <alignment horizontal="right"/>
    </xf>
    <xf numFmtId="0" fontId="5" fillId="4" borderId="2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wrapText="1"/>
    </xf>
    <xf numFmtId="165" fontId="2" fillId="7" borderId="3" xfId="2" applyNumberFormat="1" applyFont="1" applyFill="1" applyBorder="1" applyAlignment="1">
      <alignment horizontal="right"/>
    </xf>
    <xf numFmtId="165" fontId="2" fillId="0" borderId="3" xfId="2" applyNumberFormat="1" applyFont="1" applyBorder="1" applyAlignment="1">
      <alignment horizontal="right"/>
    </xf>
    <xf numFmtId="165" fontId="3" fillId="4" borderId="3" xfId="0" applyNumberFormat="1" applyFont="1" applyFill="1" applyBorder="1" applyAlignment="1">
      <alignment horizontal="right"/>
    </xf>
    <xf numFmtId="165" fontId="3" fillId="8" borderId="3" xfId="0" applyNumberFormat="1" applyFont="1" applyFill="1" applyBorder="1" applyAlignment="1">
      <alignment horizontal="right"/>
    </xf>
    <xf numFmtId="0" fontId="4" fillId="0" borderId="26" xfId="0" applyFont="1" applyBorder="1" applyAlignment="1">
      <alignment wrapText="1"/>
    </xf>
    <xf numFmtId="0" fontId="6" fillId="0" borderId="0" xfId="0" applyFont="1"/>
    <xf numFmtId="0" fontId="2" fillId="5" borderId="20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/>
    </xf>
    <xf numFmtId="0" fontId="2" fillId="6" borderId="3" xfId="0" applyFont="1" applyFill="1" applyBorder="1" applyAlignment="1">
      <alignment horizontal="center" vertical="center" wrapText="1"/>
    </xf>
    <xf numFmtId="165" fontId="3" fillId="8" borderId="2" xfId="2" applyNumberFormat="1" applyFont="1" applyFill="1" applyBorder="1" applyAlignment="1">
      <alignment horizontal="right"/>
    </xf>
    <xf numFmtId="0" fontId="3" fillId="9" borderId="3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center" wrapText="1"/>
    </xf>
    <xf numFmtId="0" fontId="3" fillId="1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5" fontId="2" fillId="0" borderId="3" xfId="0" applyNumberFormat="1" applyFont="1" applyBorder="1" applyAlignment="1">
      <alignment horizontal="right" vertical="center"/>
    </xf>
    <xf numFmtId="0" fontId="3" fillId="2" borderId="3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65" fontId="5" fillId="0" borderId="3" xfId="0" applyNumberFormat="1" applyFont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65" fontId="5" fillId="0" borderId="3" xfId="0" applyNumberFormat="1" applyFont="1" applyBorder="1" applyAlignment="1">
      <alignment vertical="center"/>
    </xf>
    <xf numFmtId="165" fontId="3" fillId="4" borderId="3" xfId="0" applyNumberFormat="1" applyFont="1" applyFill="1" applyBorder="1" applyAlignment="1">
      <alignment horizontal="right" vertical="center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4" borderId="11" xfId="0" applyFont="1" applyFill="1" applyBorder="1" applyAlignment="1">
      <alignment horizontal="left" wrapText="1"/>
    </xf>
    <xf numFmtId="0" fontId="3" fillId="4" borderId="23" xfId="0" applyFont="1" applyFill="1" applyBorder="1" applyAlignment="1">
      <alignment horizontal="left" wrapText="1"/>
    </xf>
    <xf numFmtId="0" fontId="2" fillId="4" borderId="30" xfId="0" applyFont="1" applyFill="1" applyBorder="1" applyAlignment="1">
      <alignment horizontal="center" wrapText="1"/>
    </xf>
    <xf numFmtId="0" fontId="2" fillId="4" borderId="31" xfId="0" applyFont="1" applyFill="1" applyBorder="1" applyAlignment="1">
      <alignment horizontal="center" wrapText="1"/>
    </xf>
    <xf numFmtId="0" fontId="2" fillId="5" borderId="30" xfId="0" applyFont="1" applyFill="1" applyBorder="1" applyAlignment="1">
      <alignment horizontal="center" wrapText="1"/>
    </xf>
    <xf numFmtId="0" fontId="2" fillId="5" borderId="32" xfId="0" applyFont="1" applyFill="1" applyBorder="1" applyAlignment="1">
      <alignment horizontal="center" wrapText="1"/>
    </xf>
    <xf numFmtId="0" fontId="8" fillId="13" borderId="12" xfId="0" applyFont="1" applyFill="1" applyBorder="1" applyAlignment="1">
      <alignment horizontal="center"/>
    </xf>
    <xf numFmtId="0" fontId="8" fillId="13" borderId="0" xfId="0" applyFont="1" applyFill="1" applyAlignment="1">
      <alignment horizontal="center"/>
    </xf>
    <xf numFmtId="0" fontId="8" fillId="13" borderId="36" xfId="0" applyFont="1" applyFill="1" applyBorder="1" applyAlignment="1">
      <alignment horizontal="center"/>
    </xf>
    <xf numFmtId="0" fontId="10" fillId="2" borderId="33" xfId="0" applyFont="1" applyFill="1" applyBorder="1" applyAlignment="1">
      <alignment horizontal="center" vertical="center" textRotation="90" wrapText="1"/>
    </xf>
    <xf numFmtId="0" fontId="10" fillId="2" borderId="41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0" borderId="12" xfId="0" applyFont="1" applyBorder="1"/>
    <xf numFmtId="0" fontId="11" fillId="3" borderId="19" xfId="0" applyFont="1" applyFill="1" applyBorder="1"/>
    <xf numFmtId="0" fontId="11" fillId="3" borderId="19" xfId="0" applyFont="1" applyFill="1" applyBorder="1" applyAlignment="1">
      <alignment horizontal="center"/>
    </xf>
    <xf numFmtId="0" fontId="11" fillId="3" borderId="4" xfId="0" applyFont="1" applyFill="1" applyBorder="1"/>
    <xf numFmtId="0" fontId="11" fillId="3" borderId="4" xfId="0" applyFont="1" applyFill="1" applyBorder="1" applyAlignment="1">
      <alignment horizontal="center"/>
    </xf>
    <xf numFmtId="0" fontId="11" fillId="0" borderId="4" xfId="0" applyFont="1" applyBorder="1"/>
    <xf numFmtId="0" fontId="10" fillId="0" borderId="12" xfId="0" applyFont="1" applyBorder="1" applyAlignment="1">
      <alignment horizontal="center"/>
    </xf>
    <xf numFmtId="0" fontId="11" fillId="0" borderId="12" xfId="0" applyFont="1" applyBorder="1"/>
    <xf numFmtId="0" fontId="11" fillId="14" borderId="4" xfId="0" applyFont="1" applyFill="1" applyBorder="1"/>
    <xf numFmtId="0" fontId="9" fillId="13" borderId="43" xfId="0" applyFont="1" applyFill="1" applyBorder="1"/>
    <xf numFmtId="0" fontId="11" fillId="3" borderId="43" xfId="0" applyFont="1" applyFill="1" applyBorder="1" applyAlignment="1">
      <alignment horizontal="center"/>
    </xf>
    <xf numFmtId="43" fontId="12" fillId="16" borderId="35" xfId="0" applyNumberFormat="1" applyFont="1" applyFill="1" applyBorder="1"/>
    <xf numFmtId="0" fontId="11" fillId="0" borderId="0" xfId="0" applyFont="1"/>
    <xf numFmtId="0" fontId="9" fillId="0" borderId="0" xfId="0" applyFont="1"/>
    <xf numFmtId="0" fontId="12" fillId="0" borderId="0" xfId="0" applyFont="1" applyAlignment="1">
      <alignment horizontal="center"/>
    </xf>
    <xf numFmtId="0" fontId="12" fillId="0" borderId="0" xfId="0" applyFont="1"/>
    <xf numFmtId="167" fontId="12" fillId="0" borderId="0" xfId="0" applyNumberFormat="1" applyFont="1" applyAlignment="1">
      <alignment horizontal="center"/>
    </xf>
    <xf numFmtId="0" fontId="10" fillId="2" borderId="48" xfId="0" applyFont="1" applyFill="1" applyBorder="1" applyAlignment="1">
      <alignment horizontal="center" vertical="center" textRotation="90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center" vertical="center" wrapText="1"/>
    </xf>
    <xf numFmtId="0" fontId="10" fillId="0" borderId="8" xfId="0" applyFont="1" applyBorder="1"/>
    <xf numFmtId="0" fontId="11" fillId="3" borderId="3" xfId="0" applyFont="1" applyFill="1" applyBorder="1"/>
    <xf numFmtId="0" fontId="11" fillId="0" borderId="3" xfId="0" applyFont="1" applyBorder="1" applyAlignment="1">
      <alignment horizontal="center"/>
    </xf>
    <xf numFmtId="0" fontId="11" fillId="0" borderId="3" xfId="0" applyFont="1" applyBorder="1"/>
    <xf numFmtId="43" fontId="11" fillId="0" borderId="22" xfId="1" applyFont="1" applyBorder="1"/>
    <xf numFmtId="43" fontId="11" fillId="0" borderId="7" xfId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8" xfId="0" applyFont="1" applyBorder="1"/>
    <xf numFmtId="0" fontId="11" fillId="3" borderId="2" xfId="0" applyFont="1" applyFill="1" applyBorder="1"/>
    <xf numFmtId="0" fontId="11" fillId="0" borderId="2" xfId="0" applyFont="1" applyBorder="1" applyAlignment="1">
      <alignment horizontal="center"/>
    </xf>
    <xf numFmtId="0" fontId="11" fillId="0" borderId="2" xfId="0" applyFont="1" applyBorder="1"/>
    <xf numFmtId="43" fontId="11" fillId="0" borderId="50" xfId="1" applyFont="1" applyBorder="1"/>
    <xf numFmtId="43" fontId="11" fillId="0" borderId="51" xfId="1" applyFont="1" applyBorder="1" applyAlignment="1">
      <alignment horizontal="center"/>
    </xf>
    <xf numFmtId="44" fontId="12" fillId="16" borderId="41" xfId="2" applyFont="1" applyFill="1" applyBorder="1" applyAlignment="1"/>
    <xf numFmtId="44" fontId="12" fillId="16" borderId="35" xfId="2" applyFont="1" applyFill="1" applyBorder="1" applyAlignment="1">
      <alignment horizontal="center"/>
    </xf>
    <xf numFmtId="44" fontId="12" fillId="0" borderId="0" xfId="2" applyFont="1" applyFill="1" applyBorder="1" applyAlignment="1">
      <alignment horizontal="center"/>
    </xf>
    <xf numFmtId="44" fontId="12" fillId="0" borderId="0" xfId="2" applyFont="1" applyFill="1" applyBorder="1" applyAlignment="1"/>
    <xf numFmtId="0" fontId="10" fillId="2" borderId="5" xfId="0" applyFont="1" applyFill="1" applyBorder="1" applyAlignment="1">
      <alignment horizontal="center" vertical="center" textRotation="90" wrapText="1"/>
    </xf>
    <xf numFmtId="0" fontId="10" fillId="2" borderId="6" xfId="0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11" fillId="3" borderId="11" xfId="0" applyFont="1" applyFill="1" applyBorder="1"/>
    <xf numFmtId="0" fontId="11" fillId="3" borderId="43" xfId="0" applyFont="1" applyFill="1" applyBorder="1"/>
    <xf numFmtId="0" fontId="11" fillId="3" borderId="54" xfId="0" applyFont="1" applyFill="1" applyBorder="1"/>
    <xf numFmtId="0" fontId="9" fillId="0" borderId="9" xfId="0" applyFont="1" applyBorder="1"/>
    <xf numFmtId="0" fontId="11" fillId="0" borderId="12" xfId="0" applyFont="1" applyBorder="1" applyAlignment="1">
      <alignment horizontal="center"/>
    </xf>
    <xf numFmtId="0" fontId="11" fillId="3" borderId="13" xfId="0" applyFont="1" applyFill="1" applyBorder="1"/>
    <xf numFmtId="0" fontId="11" fillId="3" borderId="18" xfId="0" applyFont="1" applyFill="1" applyBorder="1"/>
    <xf numFmtId="0" fontId="11" fillId="3" borderId="0" xfId="0" applyFont="1" applyFill="1"/>
    <xf numFmtId="167" fontId="9" fillId="0" borderId="14" xfId="0" applyNumberFormat="1" applyFont="1" applyBorder="1"/>
    <xf numFmtId="0" fontId="11" fillId="3" borderId="13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167" fontId="11" fillId="3" borderId="13" xfId="0" applyNumberFormat="1" applyFont="1" applyFill="1" applyBorder="1" applyAlignment="1">
      <alignment horizontal="center"/>
    </xf>
    <xf numFmtId="43" fontId="12" fillId="16" borderId="41" xfId="1" applyFont="1" applyFill="1" applyBorder="1" applyAlignment="1"/>
    <xf numFmtId="167" fontId="12" fillId="16" borderId="41" xfId="0" applyNumberFormat="1" applyFont="1" applyFill="1" applyBorder="1" applyAlignment="1">
      <alignment horizontal="center"/>
    </xf>
    <xf numFmtId="43" fontId="12" fillId="0" borderId="0" xfId="1" applyFont="1" applyFill="1" applyBorder="1" applyAlignment="1"/>
    <xf numFmtId="167" fontId="9" fillId="0" borderId="42" xfId="0" applyNumberFormat="1" applyFont="1" applyBorder="1"/>
    <xf numFmtId="167" fontId="9" fillId="0" borderId="24" xfId="0" applyNumberFormat="1" applyFont="1" applyBorder="1"/>
    <xf numFmtId="44" fontId="12" fillId="12" borderId="57" xfId="2" applyFont="1" applyFill="1" applyBorder="1"/>
    <xf numFmtId="44" fontId="11" fillId="3" borderId="42" xfId="2" applyFont="1" applyFill="1" applyBorder="1" applyAlignment="1">
      <alignment horizontal="center"/>
    </xf>
    <xf numFmtId="44" fontId="11" fillId="11" borderId="19" xfId="2" applyFont="1" applyFill="1" applyBorder="1"/>
    <xf numFmtId="0" fontId="11" fillId="17" borderId="4" xfId="0" applyFont="1" applyFill="1" applyBorder="1" applyAlignment="1">
      <alignment horizontal="center"/>
    </xf>
    <xf numFmtId="0" fontId="11" fillId="17" borderId="4" xfId="0" applyFont="1" applyFill="1" applyBorder="1"/>
    <xf numFmtId="0" fontId="11" fillId="17" borderId="43" xfId="0" applyFont="1" applyFill="1" applyBorder="1" applyAlignment="1">
      <alignment horizontal="center"/>
    </xf>
    <xf numFmtId="0" fontId="11" fillId="18" borderId="43" xfId="0" applyFont="1" applyFill="1" applyBorder="1"/>
    <xf numFmtId="43" fontId="11" fillId="15" borderId="3" xfId="1" applyFont="1" applyFill="1" applyBorder="1"/>
    <xf numFmtId="43" fontId="11" fillId="15" borderId="50" xfId="1" applyFont="1" applyFill="1" applyBorder="1"/>
    <xf numFmtId="168" fontId="11" fillId="15" borderId="3" xfId="2" applyNumberFormat="1" applyFont="1" applyFill="1" applyBorder="1"/>
    <xf numFmtId="0" fontId="11" fillId="11" borderId="11" xfId="0" applyFont="1" applyFill="1" applyBorder="1"/>
    <xf numFmtId="0" fontId="11" fillId="11" borderId="13" xfId="0" applyFont="1" applyFill="1" applyBorder="1"/>
    <xf numFmtId="0" fontId="11" fillId="11" borderId="13" xfId="0" applyFont="1" applyFill="1" applyBorder="1" applyAlignment="1">
      <alignment horizontal="center"/>
    </xf>
    <xf numFmtId="0" fontId="11" fillId="11" borderId="19" xfId="0" applyFont="1" applyFill="1" applyBorder="1"/>
    <xf numFmtId="43" fontId="10" fillId="2" borderId="33" xfId="1" applyFont="1" applyFill="1" applyBorder="1" applyAlignment="1"/>
    <xf numFmtId="43" fontId="10" fillId="2" borderId="34" xfId="1" applyFont="1" applyFill="1" applyBorder="1" applyAlignment="1"/>
    <xf numFmtId="43" fontId="10" fillId="2" borderId="35" xfId="1" applyFont="1" applyFill="1" applyBorder="1" applyAlignment="1"/>
    <xf numFmtId="0" fontId="10" fillId="2" borderId="58" xfId="0" applyFont="1" applyFill="1" applyBorder="1" applyAlignment="1">
      <alignment horizontal="center" vertical="center" wrapText="1"/>
    </xf>
    <xf numFmtId="0" fontId="10" fillId="2" borderId="59" xfId="0" applyFont="1" applyFill="1" applyBorder="1" applyAlignment="1">
      <alignment horizontal="center" vertical="center" wrapText="1"/>
    </xf>
    <xf numFmtId="43" fontId="10" fillId="2" borderId="39" xfId="1" applyFont="1" applyFill="1" applyBorder="1" applyAlignment="1"/>
    <xf numFmtId="0" fontId="11" fillId="0" borderId="60" xfId="0" applyFont="1" applyBorder="1" applyAlignment="1">
      <alignment horizontal="center"/>
    </xf>
    <xf numFmtId="0" fontId="11" fillId="0" borderId="61" xfId="0" applyFont="1" applyBorder="1" applyAlignment="1">
      <alignment horizontal="center"/>
    </xf>
    <xf numFmtId="0" fontId="0" fillId="0" borderId="58" xfId="0" applyBorder="1" applyAlignment="1"/>
    <xf numFmtId="0" fontId="0" fillId="0" borderId="62" xfId="0" applyBorder="1" applyAlignment="1"/>
    <xf numFmtId="0" fontId="0" fillId="0" borderId="62" xfId="0" applyBorder="1" applyAlignment="1">
      <alignment horizontal="center"/>
    </xf>
    <xf numFmtId="0" fontId="0" fillId="0" borderId="59" xfId="0" applyBorder="1" applyAlignment="1"/>
    <xf numFmtId="167" fontId="12" fillId="16" borderId="17" xfId="0" applyNumberFormat="1" applyFont="1" applyFill="1" applyBorder="1"/>
    <xf numFmtId="0" fontId="11" fillId="3" borderId="63" xfId="0" applyFont="1" applyFill="1" applyBorder="1"/>
    <xf numFmtId="0" fontId="11" fillId="3" borderId="64" xfId="0" applyFont="1" applyFill="1" applyBorder="1"/>
    <xf numFmtId="0" fontId="11" fillId="3" borderId="65" xfId="0" applyFont="1" applyFill="1" applyBorder="1"/>
    <xf numFmtId="0" fontId="11" fillId="0" borderId="66" xfId="0" applyFont="1" applyBorder="1" applyAlignment="1">
      <alignment horizontal="center"/>
    </xf>
    <xf numFmtId="0" fontId="11" fillId="11" borderId="55" xfId="0" applyFont="1" applyFill="1" applyBorder="1"/>
    <xf numFmtId="167" fontId="9" fillId="0" borderId="25" xfId="0" applyNumberFormat="1" applyFont="1" applyBorder="1"/>
    <xf numFmtId="0" fontId="10" fillId="2" borderId="41" xfId="0" applyFont="1" applyFill="1" applyBorder="1" applyAlignment="1">
      <alignment horizontal="center" vertical="center" textRotation="90" wrapText="1"/>
    </xf>
    <xf numFmtId="0" fontId="11" fillId="0" borderId="19" xfId="0" applyFont="1" applyBorder="1"/>
    <xf numFmtId="0" fontId="11" fillId="0" borderId="19" xfId="0" applyFont="1" applyBorder="1" applyAlignment="1">
      <alignment horizontal="center"/>
    </xf>
    <xf numFmtId="43" fontId="11" fillId="0" borderId="42" xfId="1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43" fontId="11" fillId="0" borderId="24" xfId="1" applyFont="1" applyFill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1" fillId="0" borderId="43" xfId="0" applyFont="1" applyBorder="1"/>
    <xf numFmtId="43" fontId="11" fillId="0" borderId="9" xfId="1" applyFont="1" applyFill="1" applyBorder="1" applyAlignment="1">
      <alignment horizontal="center"/>
    </xf>
    <xf numFmtId="167" fontId="9" fillId="0" borderId="14" xfId="0" applyNumberFormat="1" applyFont="1" applyBorder="1" applyAlignment="1">
      <alignment horizontal="center"/>
    </xf>
    <xf numFmtId="43" fontId="11" fillId="15" borderId="19" xfId="1" applyFont="1" applyFill="1" applyBorder="1"/>
    <xf numFmtId="168" fontId="12" fillId="16" borderId="35" xfId="0" applyNumberFormat="1" applyFont="1" applyFill="1" applyBorder="1"/>
    <xf numFmtId="0" fontId="10" fillId="2" borderId="1" xfId="0" applyFont="1" applyFill="1" applyBorder="1" applyAlignment="1">
      <alignment horizontal="center" vertical="center" textRotation="90" wrapText="1"/>
    </xf>
    <xf numFmtId="0" fontId="10" fillId="2" borderId="52" xfId="0" applyFont="1" applyFill="1" applyBorder="1" applyAlignment="1">
      <alignment horizontal="center" vertical="center" textRotation="90" wrapText="1"/>
    </xf>
    <xf numFmtId="43" fontId="12" fillId="16" borderId="59" xfId="1" applyFont="1" applyFill="1" applyBorder="1" applyAlignment="1"/>
    <xf numFmtId="167" fontId="12" fillId="16" borderId="59" xfId="0" applyNumberFormat="1" applyFont="1" applyFill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3" borderId="16" xfId="0" applyFont="1" applyFill="1" applyBorder="1"/>
    <xf numFmtId="0" fontId="11" fillId="3" borderId="55" xfId="0" applyFont="1" applyFill="1" applyBorder="1"/>
    <xf numFmtId="167" fontId="9" fillId="0" borderId="17" xfId="0" applyNumberFormat="1" applyFont="1" applyBorder="1"/>
    <xf numFmtId="0" fontId="11" fillId="11" borderId="16" xfId="0" applyFont="1" applyFill="1" applyBorder="1"/>
    <xf numFmtId="43" fontId="12" fillId="12" borderId="33" xfId="1" applyFont="1" applyFill="1" applyBorder="1" applyAlignment="1">
      <alignment horizontal="center"/>
    </xf>
    <xf numFmtId="43" fontId="12" fillId="12" borderId="34" xfId="1" applyFont="1" applyFill="1" applyBorder="1" applyAlignment="1">
      <alignment horizontal="center"/>
    </xf>
    <xf numFmtId="43" fontId="12" fillId="12" borderId="56" xfId="1" applyFont="1" applyFill="1" applyBorder="1" applyAlignment="1">
      <alignment horizontal="center"/>
    </xf>
    <xf numFmtId="0" fontId="12" fillId="16" borderId="33" xfId="0" applyFont="1" applyFill="1" applyBorder="1" applyAlignment="1">
      <alignment horizontal="center"/>
    </xf>
    <xf numFmtId="0" fontId="12" fillId="16" borderId="34" xfId="0" applyFont="1" applyFill="1" applyBorder="1" applyAlignment="1">
      <alignment horizontal="center"/>
    </xf>
    <xf numFmtId="0" fontId="12" fillId="16" borderId="56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 textRotation="90"/>
    </xf>
    <xf numFmtId="0" fontId="10" fillId="2" borderId="15" xfId="0" applyFont="1" applyFill="1" applyBorder="1" applyAlignment="1">
      <alignment horizontal="center" textRotation="90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8" fillId="12" borderId="33" xfId="0" applyFont="1" applyFill="1" applyBorder="1" applyAlignment="1">
      <alignment horizontal="center"/>
    </xf>
    <xf numFmtId="0" fontId="8" fillId="12" borderId="34" xfId="0" applyFont="1" applyFill="1" applyBorder="1" applyAlignment="1">
      <alignment horizontal="center"/>
    </xf>
    <xf numFmtId="0" fontId="8" fillId="12" borderId="35" xfId="0" applyFont="1" applyFill="1" applyBorder="1" applyAlignment="1">
      <alignment horizontal="center"/>
    </xf>
    <xf numFmtId="0" fontId="9" fillId="0" borderId="37" xfId="0" applyFont="1" applyBorder="1" applyAlignment="1">
      <alignment horizontal="center"/>
    </xf>
    <xf numFmtId="43" fontId="10" fillId="2" borderId="38" xfId="1" applyFont="1" applyFill="1" applyBorder="1" applyAlignment="1">
      <alignment horizontal="center"/>
    </xf>
    <xf numFmtId="43" fontId="10" fillId="2" borderId="39" xfId="1" applyFont="1" applyFill="1" applyBorder="1" applyAlignment="1">
      <alignment horizontal="center"/>
    </xf>
    <xf numFmtId="43" fontId="10" fillId="2" borderId="40" xfId="1" applyFont="1" applyFill="1" applyBorder="1" applyAlignment="1">
      <alignment horizontal="center"/>
    </xf>
    <xf numFmtId="43" fontId="10" fillId="2" borderId="44" xfId="1" applyFont="1" applyFill="1" applyBorder="1" applyAlignment="1">
      <alignment horizontal="center"/>
    </xf>
    <xf numFmtId="43" fontId="10" fillId="2" borderId="45" xfId="1" applyFont="1" applyFill="1" applyBorder="1" applyAlignment="1">
      <alignment horizontal="center"/>
    </xf>
    <xf numFmtId="43" fontId="10" fillId="2" borderId="46" xfId="1" applyFont="1" applyFill="1" applyBorder="1" applyAlignment="1">
      <alignment horizontal="center"/>
    </xf>
    <xf numFmtId="43" fontId="10" fillId="2" borderId="47" xfId="1" applyFont="1" applyFill="1" applyBorder="1" applyAlignment="1">
      <alignment horizontal="center"/>
    </xf>
    <xf numFmtId="44" fontId="12" fillId="16" borderId="33" xfId="2" applyFont="1" applyFill="1" applyBorder="1" applyAlignment="1">
      <alignment horizontal="center"/>
    </xf>
    <xf numFmtId="44" fontId="12" fillId="16" borderId="34" xfId="2" applyFont="1" applyFill="1" applyBorder="1" applyAlignment="1">
      <alignment horizontal="center"/>
    </xf>
    <xf numFmtId="165" fontId="4" fillId="4" borderId="3" xfId="0" applyNumberFormat="1" applyFont="1" applyFill="1" applyBorder="1" applyAlignment="1">
      <alignment horizontal="center" vertical="center"/>
    </xf>
    <xf numFmtId="0" fontId="3" fillId="9" borderId="27" xfId="0" applyFont="1" applyFill="1" applyBorder="1" applyAlignment="1">
      <alignment horizontal="center" vertical="center"/>
    </xf>
    <xf numFmtId="165" fontId="3" fillId="8" borderId="27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2" borderId="3" xfId="0" applyFill="1" applyBorder="1"/>
    <xf numFmtId="0" fontId="3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10" borderId="3" xfId="0" applyFill="1" applyBorder="1"/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2" fillId="4" borderId="28" xfId="0" applyFont="1" applyFill="1" applyBorder="1" applyAlignment="1">
      <alignment horizontal="center" wrapText="1"/>
    </xf>
    <xf numFmtId="164" fontId="2" fillId="5" borderId="28" xfId="0" applyNumberFormat="1" applyFont="1" applyFill="1" applyBorder="1" applyAlignment="1">
      <alignment horizontal="center"/>
    </xf>
    <xf numFmtId="164" fontId="2" fillId="5" borderId="29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right" vertical="center" wrapText="1"/>
    </xf>
    <xf numFmtId="0" fontId="3" fillId="4" borderId="21" xfId="0" applyFont="1" applyFill="1" applyBorder="1" applyAlignment="1">
      <alignment wrapText="1"/>
    </xf>
    <xf numFmtId="0" fontId="2" fillId="4" borderId="3" xfId="0" applyFont="1" applyFill="1" applyBorder="1" applyAlignment="1">
      <alignment horizontal="center" wrapText="1"/>
    </xf>
    <xf numFmtId="164" fontId="2" fillId="5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right" vertical="center" wrapText="1"/>
    </xf>
    <xf numFmtId="0" fontId="12" fillId="16" borderId="15" xfId="0" applyFont="1" applyFill="1" applyBorder="1" applyAlignment="1">
      <alignment horizontal="center"/>
    </xf>
    <xf numFmtId="0" fontId="12" fillId="16" borderId="37" xfId="0" applyFont="1" applyFill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67" xfId="0" applyFont="1" applyBorder="1" applyAlignment="1">
      <alignment horizontal="center"/>
    </xf>
    <xf numFmtId="0" fontId="10" fillId="2" borderId="68" xfId="0" applyFont="1" applyFill="1" applyBorder="1" applyAlignment="1">
      <alignment horizontal="center" vertical="center"/>
    </xf>
    <xf numFmtId="0" fontId="11" fillId="3" borderId="69" xfId="0" applyFont="1" applyFill="1" applyBorder="1"/>
    <xf numFmtId="0" fontId="11" fillId="3" borderId="70" xfId="0" applyFont="1" applyFill="1" applyBorder="1"/>
    <xf numFmtId="0" fontId="11" fillId="0" borderId="70" xfId="0" applyFont="1" applyBorder="1"/>
    <xf numFmtId="0" fontId="11" fillId="3" borderId="71" xfId="0" applyFont="1" applyFill="1" applyBorder="1"/>
    <xf numFmtId="0" fontId="11" fillId="0" borderId="32" xfId="0" applyFont="1" applyBorder="1" applyAlignment="1">
      <alignment horizontal="center"/>
    </xf>
    <xf numFmtId="0" fontId="11" fillId="0" borderId="72" xfId="0" applyFont="1" applyBorder="1" applyAlignment="1">
      <alignment horizontal="center"/>
    </xf>
    <xf numFmtId="0" fontId="11" fillId="0" borderId="73" xfId="0" applyFont="1" applyBorder="1" applyAlignment="1">
      <alignment horizontal="center"/>
    </xf>
    <xf numFmtId="0" fontId="11" fillId="0" borderId="74" xfId="0" applyFont="1" applyBorder="1"/>
    <xf numFmtId="0" fontId="11" fillId="0" borderId="75" xfId="0" applyFont="1" applyBorder="1"/>
    <xf numFmtId="0" fontId="9" fillId="0" borderId="76" xfId="0" applyFont="1" applyBorder="1"/>
    <xf numFmtId="0" fontId="3" fillId="0" borderId="22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E0D87-82A5-4E0D-81D9-CEF7B6FE3371}">
  <dimension ref="A1:H151"/>
  <sheetViews>
    <sheetView workbookViewId="0">
      <selection activeCell="L37" sqref="L37"/>
    </sheetView>
  </sheetViews>
  <sheetFormatPr defaultRowHeight="15"/>
  <cols>
    <col min="2" max="2" width="64.42578125" bestFit="1" customWidth="1"/>
    <col min="3" max="3" width="16.28515625" customWidth="1"/>
    <col min="4" max="4" width="18.5703125" bestFit="1" customWidth="1"/>
    <col min="5" max="5" width="16.85546875" bestFit="1" customWidth="1"/>
    <col min="6" max="6" width="15" bestFit="1" customWidth="1"/>
    <col min="7" max="7" width="20.7109375" bestFit="1" customWidth="1"/>
    <col min="8" max="8" width="15" bestFit="1" customWidth="1"/>
  </cols>
  <sheetData>
    <row r="1" spans="1:8" ht="16.5" thickBot="1">
      <c r="A1" s="185" t="s">
        <v>256</v>
      </c>
      <c r="B1" s="186"/>
      <c r="C1" s="186"/>
      <c r="D1" s="186"/>
      <c r="E1" s="186"/>
      <c r="F1" s="186"/>
      <c r="G1" s="186"/>
      <c r="H1" s="187"/>
    </row>
    <row r="2" spans="1:8" ht="16.5" thickBot="1">
      <c r="A2" s="53"/>
      <c r="B2" s="54"/>
      <c r="C2" s="54"/>
      <c r="D2" s="54"/>
      <c r="E2" s="54"/>
      <c r="F2" s="54"/>
      <c r="G2" s="54"/>
      <c r="H2" s="55"/>
    </row>
    <row r="3" spans="1:8" ht="16.5" thickBot="1">
      <c r="A3" s="185" t="s">
        <v>257</v>
      </c>
      <c r="B3" s="186"/>
      <c r="C3" s="186"/>
      <c r="D3" s="186"/>
      <c r="E3" s="186"/>
      <c r="F3" s="186"/>
      <c r="G3" s="186"/>
      <c r="H3" s="187"/>
    </row>
    <row r="4" spans="1:8" ht="15.75" thickBot="1">
      <c r="A4" s="188"/>
      <c r="B4" s="188"/>
      <c r="C4" s="188"/>
      <c r="D4" s="188"/>
      <c r="E4" s="188"/>
      <c r="F4" s="188"/>
      <c r="G4" s="188"/>
      <c r="H4" s="188"/>
    </row>
    <row r="5" spans="1:8" ht="15.75" thickBot="1">
      <c r="A5" s="189" t="s">
        <v>258</v>
      </c>
      <c r="B5" s="190"/>
      <c r="C5" s="190"/>
      <c r="D5" s="190"/>
      <c r="E5" s="190"/>
      <c r="F5" s="190"/>
      <c r="G5" s="190"/>
      <c r="H5" s="191"/>
    </row>
    <row r="6" spans="1:8" ht="60.75" thickBot="1">
      <c r="A6" s="56" t="s">
        <v>259</v>
      </c>
      <c r="B6" s="57" t="s">
        <v>260</v>
      </c>
      <c r="C6" s="58" t="s">
        <v>261</v>
      </c>
      <c r="D6" s="59" t="s">
        <v>262</v>
      </c>
      <c r="E6" s="58" t="s">
        <v>263</v>
      </c>
      <c r="F6" s="59" t="s">
        <v>264</v>
      </c>
      <c r="G6" s="58" t="s">
        <v>265</v>
      </c>
      <c r="H6" s="59" t="s">
        <v>266</v>
      </c>
    </row>
    <row r="7" spans="1:8">
      <c r="A7" s="60"/>
      <c r="B7" s="61" t="s">
        <v>0</v>
      </c>
      <c r="C7" s="62">
        <v>2</v>
      </c>
      <c r="D7" s="62" t="s">
        <v>267</v>
      </c>
      <c r="E7" s="61" t="s">
        <v>35</v>
      </c>
      <c r="F7" s="62">
        <v>4</v>
      </c>
      <c r="G7" s="123">
        <v>0</v>
      </c>
      <c r="H7" s="122">
        <f>SUM(C7)*F7*G7</f>
        <v>0</v>
      </c>
    </row>
    <row r="8" spans="1:8">
      <c r="A8" s="60"/>
      <c r="B8" s="63" t="s">
        <v>1</v>
      </c>
      <c r="C8" s="64">
        <v>1</v>
      </c>
      <c r="D8" s="64" t="s">
        <v>267</v>
      </c>
      <c r="E8" s="63" t="s">
        <v>35</v>
      </c>
      <c r="F8" s="64">
        <v>4</v>
      </c>
      <c r="G8" s="123">
        <v>0</v>
      </c>
      <c r="H8" s="122">
        <f t="shared" ref="H8:H21" si="0">SUM(C8)*F8*G8</f>
        <v>0</v>
      </c>
    </row>
    <row r="9" spans="1:8">
      <c r="A9" s="60"/>
      <c r="B9" s="65" t="s">
        <v>2</v>
      </c>
      <c r="C9" s="64">
        <v>1</v>
      </c>
      <c r="D9" s="64" t="s">
        <v>267</v>
      </c>
      <c r="E9" s="63" t="s">
        <v>35</v>
      </c>
      <c r="F9" s="64">
        <v>4</v>
      </c>
      <c r="G9" s="123">
        <v>0</v>
      </c>
      <c r="H9" s="122">
        <f t="shared" si="0"/>
        <v>0</v>
      </c>
    </row>
    <row r="10" spans="1:8">
      <c r="A10" s="60"/>
      <c r="B10" s="63" t="s">
        <v>3</v>
      </c>
      <c r="C10" s="64">
        <v>1</v>
      </c>
      <c r="D10" s="64" t="s">
        <v>267</v>
      </c>
      <c r="E10" s="63" t="s">
        <v>35</v>
      </c>
      <c r="F10" s="64">
        <v>4</v>
      </c>
      <c r="G10" s="123">
        <v>0</v>
      </c>
      <c r="H10" s="122">
        <f t="shared" si="0"/>
        <v>0</v>
      </c>
    </row>
    <row r="11" spans="1:8">
      <c r="A11" s="60"/>
      <c r="B11" s="63" t="s">
        <v>4</v>
      </c>
      <c r="C11" s="64">
        <v>1</v>
      </c>
      <c r="D11" s="64" t="s">
        <v>267</v>
      </c>
      <c r="E11" s="63" t="s">
        <v>35</v>
      </c>
      <c r="F11" s="64">
        <v>4</v>
      </c>
      <c r="G11" s="123">
        <v>0</v>
      </c>
      <c r="H11" s="122">
        <f t="shared" si="0"/>
        <v>0</v>
      </c>
    </row>
    <row r="12" spans="1:8">
      <c r="A12" s="60"/>
      <c r="B12" s="63" t="s">
        <v>268</v>
      </c>
      <c r="C12" s="64">
        <v>1</v>
      </c>
      <c r="D12" s="64" t="s">
        <v>267</v>
      </c>
      <c r="E12" s="63" t="s">
        <v>35</v>
      </c>
      <c r="F12" s="64">
        <v>4</v>
      </c>
      <c r="G12" s="123">
        <v>0</v>
      </c>
      <c r="H12" s="122">
        <f t="shared" si="0"/>
        <v>0</v>
      </c>
    </row>
    <row r="13" spans="1:8">
      <c r="A13" s="66">
        <v>1</v>
      </c>
      <c r="B13" s="63" t="s">
        <v>5</v>
      </c>
      <c r="C13" s="64">
        <v>1</v>
      </c>
      <c r="D13" s="64" t="s">
        <v>267</v>
      </c>
      <c r="E13" s="63" t="s">
        <v>35</v>
      </c>
      <c r="F13" s="64">
        <v>4</v>
      </c>
      <c r="G13" s="123">
        <v>0</v>
      </c>
      <c r="H13" s="122">
        <f t="shared" si="0"/>
        <v>0</v>
      </c>
    </row>
    <row r="14" spans="1:8" ht="15" customHeight="1">
      <c r="A14" s="60"/>
      <c r="B14" s="63" t="s">
        <v>6</v>
      </c>
      <c r="C14" s="64">
        <v>1</v>
      </c>
      <c r="D14" s="64" t="s">
        <v>267</v>
      </c>
      <c r="E14" s="63" t="s">
        <v>35</v>
      </c>
      <c r="F14" s="64">
        <v>4</v>
      </c>
      <c r="G14" s="123">
        <v>0</v>
      </c>
      <c r="H14" s="122">
        <f t="shared" si="0"/>
        <v>0</v>
      </c>
    </row>
    <row r="15" spans="1:8" ht="15" customHeight="1">
      <c r="A15" s="67"/>
      <c r="B15" s="63" t="s">
        <v>269</v>
      </c>
      <c r="C15" s="64">
        <v>1</v>
      </c>
      <c r="D15" s="64" t="s">
        <v>267</v>
      </c>
      <c r="E15" s="63" t="s">
        <v>35</v>
      </c>
      <c r="F15" s="64">
        <v>4</v>
      </c>
      <c r="G15" s="123">
        <v>0</v>
      </c>
      <c r="H15" s="122">
        <f t="shared" si="0"/>
        <v>0</v>
      </c>
    </row>
    <row r="16" spans="1:8" ht="15" customHeight="1">
      <c r="A16" s="67"/>
      <c r="B16" s="63" t="s">
        <v>7</v>
      </c>
      <c r="C16" s="64">
        <v>1</v>
      </c>
      <c r="D16" s="124" t="s">
        <v>270</v>
      </c>
      <c r="E16" s="125" t="s">
        <v>35</v>
      </c>
      <c r="F16" s="124">
        <v>6</v>
      </c>
      <c r="G16" s="123">
        <v>0</v>
      </c>
      <c r="H16" s="122">
        <f t="shared" si="0"/>
        <v>0</v>
      </c>
    </row>
    <row r="17" spans="1:8" ht="15" customHeight="1">
      <c r="A17" s="67"/>
      <c r="B17" s="68" t="s">
        <v>8</v>
      </c>
      <c r="C17" s="64">
        <v>1</v>
      </c>
      <c r="D17" s="124" t="s">
        <v>270</v>
      </c>
      <c r="E17" s="125" t="s">
        <v>35</v>
      </c>
      <c r="F17" s="124">
        <v>6</v>
      </c>
      <c r="G17" s="123">
        <v>0</v>
      </c>
      <c r="H17" s="122">
        <f t="shared" si="0"/>
        <v>0</v>
      </c>
    </row>
    <row r="18" spans="1:8">
      <c r="A18" s="67"/>
      <c r="B18" s="68" t="s">
        <v>9</v>
      </c>
      <c r="C18" s="64">
        <v>1</v>
      </c>
      <c r="D18" s="64" t="s">
        <v>267</v>
      </c>
      <c r="E18" s="65" t="s">
        <v>35</v>
      </c>
      <c r="F18" s="64">
        <v>4</v>
      </c>
      <c r="G18" s="123">
        <v>0</v>
      </c>
      <c r="H18" s="122">
        <f t="shared" si="0"/>
        <v>0</v>
      </c>
    </row>
    <row r="19" spans="1:8">
      <c r="A19" s="67"/>
      <c r="B19" s="68" t="s">
        <v>10</v>
      </c>
      <c r="C19" s="64">
        <v>1</v>
      </c>
      <c r="D19" s="64" t="s">
        <v>267</v>
      </c>
      <c r="E19" s="65" t="s">
        <v>35</v>
      </c>
      <c r="F19" s="64">
        <v>4</v>
      </c>
      <c r="G19" s="123">
        <v>0</v>
      </c>
      <c r="H19" s="122">
        <f t="shared" si="0"/>
        <v>0</v>
      </c>
    </row>
    <row r="20" spans="1:8">
      <c r="A20" s="67"/>
      <c r="B20" s="68" t="s">
        <v>271</v>
      </c>
      <c r="C20" s="64">
        <v>1</v>
      </c>
      <c r="D20" s="64" t="s">
        <v>267</v>
      </c>
      <c r="E20" s="65" t="s">
        <v>35</v>
      </c>
      <c r="F20" s="64">
        <v>4</v>
      </c>
      <c r="G20" s="123">
        <v>0</v>
      </c>
      <c r="H20" s="122">
        <f t="shared" si="0"/>
        <v>0</v>
      </c>
    </row>
    <row r="21" spans="1:8" ht="15.75" thickBot="1">
      <c r="A21" s="67"/>
      <c r="B21" s="69" t="s">
        <v>36</v>
      </c>
      <c r="C21" s="70">
        <v>1</v>
      </c>
      <c r="D21" s="126" t="s">
        <v>270</v>
      </c>
      <c r="E21" s="127" t="s">
        <v>35</v>
      </c>
      <c r="F21" s="126">
        <v>6</v>
      </c>
      <c r="G21" s="123">
        <v>0</v>
      </c>
      <c r="H21" s="122">
        <f t="shared" si="0"/>
        <v>0</v>
      </c>
    </row>
    <row r="22" spans="1:8" ht="15.75" thickBot="1">
      <c r="A22" s="178" t="s">
        <v>272</v>
      </c>
      <c r="B22" s="179"/>
      <c r="C22" s="179"/>
      <c r="D22" s="179"/>
      <c r="E22" s="179"/>
      <c r="F22" s="179"/>
      <c r="G22" s="179"/>
      <c r="H22" s="71">
        <f>SUM(H7:H21)</f>
        <v>0</v>
      </c>
    </row>
    <row r="23" spans="1:8" ht="15.75" thickBot="1">
      <c r="A23" s="72"/>
      <c r="B23" s="73"/>
      <c r="C23" s="74"/>
      <c r="D23" s="75"/>
      <c r="E23" s="75"/>
      <c r="F23" s="75"/>
      <c r="G23" s="75"/>
      <c r="H23" s="76"/>
    </row>
    <row r="24" spans="1:8" ht="15.75" thickBot="1">
      <c r="A24" s="192" t="s">
        <v>273</v>
      </c>
      <c r="B24" s="193"/>
      <c r="C24" s="194"/>
      <c r="D24" s="194"/>
      <c r="E24" s="194"/>
      <c r="F24" s="194"/>
      <c r="G24" s="194"/>
      <c r="H24" s="195"/>
    </row>
    <row r="25" spans="1:8" ht="60">
      <c r="A25" s="77" t="s">
        <v>259</v>
      </c>
      <c r="B25" s="78" t="s">
        <v>274</v>
      </c>
      <c r="C25" s="79" t="s">
        <v>261</v>
      </c>
      <c r="D25" s="79" t="s">
        <v>263</v>
      </c>
      <c r="E25" s="79" t="s">
        <v>262</v>
      </c>
      <c r="F25" s="79" t="s">
        <v>265</v>
      </c>
      <c r="G25" s="79" t="s">
        <v>275</v>
      </c>
      <c r="H25" s="80" t="s">
        <v>266</v>
      </c>
    </row>
    <row r="26" spans="1:8">
      <c r="A26" s="81"/>
      <c r="B26" s="82" t="s">
        <v>11</v>
      </c>
      <c r="C26" s="83">
        <v>12</v>
      </c>
      <c r="D26" s="83" t="s">
        <v>37</v>
      </c>
      <c r="E26" s="84" t="s">
        <v>38</v>
      </c>
      <c r="F26" s="130"/>
      <c r="G26" s="85">
        <f t="shared" ref="G26:G39" si="1">F26*C26</f>
        <v>0</v>
      </c>
      <c r="H26" s="86">
        <f>G26*12</f>
        <v>0</v>
      </c>
    </row>
    <row r="27" spans="1:8">
      <c r="A27" s="81"/>
      <c r="B27" s="82" t="s">
        <v>12</v>
      </c>
      <c r="C27" s="83">
        <v>4</v>
      </c>
      <c r="D27" s="83" t="s">
        <v>37</v>
      </c>
      <c r="E27" s="84" t="s">
        <v>38</v>
      </c>
      <c r="F27" s="130"/>
      <c r="G27" s="85">
        <f t="shared" si="1"/>
        <v>0</v>
      </c>
      <c r="H27" s="86">
        <f t="shared" ref="H27:H39" si="2">G27*12</f>
        <v>0</v>
      </c>
    </row>
    <row r="28" spans="1:8">
      <c r="A28" s="81"/>
      <c r="B28" s="82" t="s">
        <v>13</v>
      </c>
      <c r="C28" s="83">
        <v>4</v>
      </c>
      <c r="D28" s="83" t="s">
        <v>37</v>
      </c>
      <c r="E28" s="84" t="s">
        <v>38</v>
      </c>
      <c r="F28" s="130"/>
      <c r="G28" s="85">
        <f t="shared" si="1"/>
        <v>0</v>
      </c>
      <c r="H28" s="86">
        <f t="shared" si="2"/>
        <v>0</v>
      </c>
    </row>
    <row r="29" spans="1:8">
      <c r="A29" s="81"/>
      <c r="B29" s="84" t="s">
        <v>276</v>
      </c>
      <c r="C29" s="83">
        <v>4</v>
      </c>
      <c r="D29" s="83" t="s">
        <v>37</v>
      </c>
      <c r="E29" s="84" t="s">
        <v>38</v>
      </c>
      <c r="F29" s="130"/>
      <c r="G29" s="85">
        <f t="shared" si="1"/>
        <v>0</v>
      </c>
      <c r="H29" s="86">
        <f t="shared" si="2"/>
        <v>0</v>
      </c>
    </row>
    <row r="30" spans="1:8">
      <c r="A30" s="81"/>
      <c r="B30" s="84" t="s">
        <v>277</v>
      </c>
      <c r="C30" s="83">
        <v>4</v>
      </c>
      <c r="D30" s="83" t="s">
        <v>37</v>
      </c>
      <c r="E30" s="84" t="s">
        <v>38</v>
      </c>
      <c r="F30" s="130"/>
      <c r="G30" s="85">
        <f t="shared" si="1"/>
        <v>0</v>
      </c>
      <c r="H30" s="86">
        <f t="shared" si="2"/>
        <v>0</v>
      </c>
    </row>
    <row r="31" spans="1:8">
      <c r="A31" s="87">
        <v>2</v>
      </c>
      <c r="B31" s="84" t="s">
        <v>278</v>
      </c>
      <c r="C31" s="83">
        <v>8</v>
      </c>
      <c r="D31" s="83" t="s">
        <v>37</v>
      </c>
      <c r="E31" s="84" t="s">
        <v>279</v>
      </c>
      <c r="F31" s="130"/>
      <c r="G31" s="85">
        <f t="shared" si="1"/>
        <v>0</v>
      </c>
      <c r="H31" s="86">
        <f t="shared" si="2"/>
        <v>0</v>
      </c>
    </row>
    <row r="32" spans="1:8">
      <c r="A32" s="81"/>
      <c r="B32" s="82" t="s">
        <v>14</v>
      </c>
      <c r="C32" s="83">
        <v>8</v>
      </c>
      <c r="D32" s="83" t="s">
        <v>37</v>
      </c>
      <c r="E32" s="84" t="s">
        <v>34</v>
      </c>
      <c r="F32" s="130"/>
      <c r="G32" s="85">
        <f t="shared" si="1"/>
        <v>0</v>
      </c>
      <c r="H32" s="86">
        <f t="shared" si="2"/>
        <v>0</v>
      </c>
    </row>
    <row r="33" spans="1:8" ht="21.75" customHeight="1">
      <c r="A33" s="81"/>
      <c r="B33" s="82" t="s">
        <v>15</v>
      </c>
      <c r="C33" s="83">
        <v>4</v>
      </c>
      <c r="D33" s="83" t="s">
        <v>37</v>
      </c>
      <c r="E33" s="84" t="s">
        <v>38</v>
      </c>
      <c r="F33" s="130"/>
      <c r="G33" s="85">
        <f t="shared" si="1"/>
        <v>0</v>
      </c>
      <c r="H33" s="86">
        <f t="shared" si="2"/>
        <v>0</v>
      </c>
    </row>
    <row r="34" spans="1:8">
      <c r="A34" s="81"/>
      <c r="B34" s="82" t="s">
        <v>16</v>
      </c>
      <c r="C34" s="83">
        <v>4</v>
      </c>
      <c r="D34" s="83" t="s">
        <v>37</v>
      </c>
      <c r="E34" s="84" t="s">
        <v>34</v>
      </c>
      <c r="F34" s="130"/>
      <c r="G34" s="85">
        <f t="shared" si="1"/>
        <v>0</v>
      </c>
      <c r="H34" s="86">
        <f t="shared" si="2"/>
        <v>0</v>
      </c>
    </row>
    <row r="35" spans="1:8">
      <c r="A35" s="81"/>
      <c r="B35" s="82" t="s">
        <v>280</v>
      </c>
      <c r="C35" s="83">
        <v>8</v>
      </c>
      <c r="D35" s="83" t="s">
        <v>37</v>
      </c>
      <c r="E35" s="84" t="s">
        <v>40</v>
      </c>
      <c r="F35" s="130"/>
      <c r="G35" s="85">
        <f t="shared" si="1"/>
        <v>0</v>
      </c>
      <c r="H35" s="86">
        <f t="shared" si="2"/>
        <v>0</v>
      </c>
    </row>
    <row r="36" spans="1:8">
      <c r="A36" s="88"/>
      <c r="B36" s="82" t="s">
        <v>17</v>
      </c>
      <c r="C36" s="83">
        <v>8</v>
      </c>
      <c r="D36" s="83" t="s">
        <v>37</v>
      </c>
      <c r="E36" s="84" t="s">
        <v>38</v>
      </c>
      <c r="F36" s="130"/>
      <c r="G36" s="85">
        <f t="shared" si="1"/>
        <v>0</v>
      </c>
      <c r="H36" s="86">
        <f t="shared" si="2"/>
        <v>0</v>
      </c>
    </row>
    <row r="37" spans="1:8">
      <c r="A37" s="88"/>
      <c r="B37" s="82" t="s">
        <v>281</v>
      </c>
      <c r="C37" s="83">
        <v>20</v>
      </c>
      <c r="D37" s="83" t="s">
        <v>37</v>
      </c>
      <c r="E37" s="84" t="s">
        <v>41</v>
      </c>
      <c r="F37" s="130"/>
      <c r="G37" s="85">
        <f t="shared" si="1"/>
        <v>0</v>
      </c>
      <c r="H37" s="86">
        <f t="shared" si="2"/>
        <v>0</v>
      </c>
    </row>
    <row r="38" spans="1:8">
      <c r="A38" s="88"/>
      <c r="B38" s="82" t="s">
        <v>282</v>
      </c>
      <c r="C38" s="83">
        <v>12</v>
      </c>
      <c r="D38" s="83" t="s">
        <v>37</v>
      </c>
      <c r="E38" s="84" t="s">
        <v>41</v>
      </c>
      <c r="F38" s="130"/>
      <c r="G38" s="85">
        <f t="shared" si="1"/>
        <v>0</v>
      </c>
      <c r="H38" s="86">
        <f t="shared" si="2"/>
        <v>0</v>
      </c>
    </row>
    <row r="39" spans="1:8" ht="15.75" thickBot="1">
      <c r="A39" s="88"/>
      <c r="B39" s="89" t="s">
        <v>283</v>
      </c>
      <c r="C39" s="90">
        <v>8</v>
      </c>
      <c r="D39" s="90" t="s">
        <v>37</v>
      </c>
      <c r="E39" s="91" t="s">
        <v>39</v>
      </c>
      <c r="F39" s="130"/>
      <c r="G39" s="92">
        <f t="shared" si="1"/>
        <v>0</v>
      </c>
      <c r="H39" s="93">
        <f t="shared" si="2"/>
        <v>0</v>
      </c>
    </row>
    <row r="40" spans="1:8" ht="15.75" thickBot="1">
      <c r="A40" s="196" t="s">
        <v>284</v>
      </c>
      <c r="B40" s="197"/>
      <c r="C40" s="197"/>
      <c r="D40" s="197"/>
      <c r="E40" s="197"/>
      <c r="F40" s="197"/>
      <c r="G40" s="94">
        <f>SUM(G26:G39)</f>
        <v>0</v>
      </c>
      <c r="H40" s="95">
        <f>SUM(H26:H39)</f>
        <v>0</v>
      </c>
    </row>
    <row r="41" spans="1:8">
      <c r="A41" s="96"/>
      <c r="B41" s="96"/>
      <c r="C41" s="96"/>
      <c r="D41" s="96"/>
      <c r="E41" s="96"/>
      <c r="F41" s="96"/>
      <c r="G41" s="97"/>
      <c r="H41" s="96"/>
    </row>
    <row r="42" spans="1:8" ht="15.75" thickBot="1">
      <c r="A42" s="96"/>
      <c r="B42" s="96"/>
      <c r="C42" s="96"/>
      <c r="D42" s="96"/>
      <c r="E42" s="96"/>
      <c r="F42" s="96"/>
      <c r="G42" s="97"/>
      <c r="H42" s="96"/>
    </row>
    <row r="43" spans="1:8" ht="15.75" thickBot="1">
      <c r="A43" s="192" t="s">
        <v>285</v>
      </c>
      <c r="B43" s="193"/>
      <c r="C43" s="194"/>
      <c r="D43" s="194"/>
      <c r="E43" s="194"/>
      <c r="F43" s="194"/>
      <c r="G43" s="194"/>
      <c r="H43" s="195"/>
    </row>
    <row r="44" spans="1:8" ht="60">
      <c r="A44" s="98" t="s">
        <v>259</v>
      </c>
      <c r="B44" s="99" t="s">
        <v>286</v>
      </c>
      <c r="C44" s="100" t="s">
        <v>261</v>
      </c>
      <c r="D44" s="100" t="s">
        <v>263</v>
      </c>
      <c r="E44" s="100" t="s">
        <v>262</v>
      </c>
      <c r="F44" s="100" t="s">
        <v>265</v>
      </c>
      <c r="G44" s="100" t="s">
        <v>275</v>
      </c>
      <c r="H44" s="101" t="s">
        <v>266</v>
      </c>
    </row>
    <row r="45" spans="1:8">
      <c r="A45" s="102"/>
      <c r="B45" s="103" t="s">
        <v>287</v>
      </c>
      <c r="C45" s="103"/>
      <c r="D45" s="104"/>
      <c r="E45" s="105"/>
      <c r="F45" s="131"/>
      <c r="G45" s="103"/>
      <c r="H45" s="106"/>
    </row>
    <row r="46" spans="1:8">
      <c r="A46" s="107"/>
      <c r="B46" s="108" t="s">
        <v>18</v>
      </c>
      <c r="C46" s="108"/>
      <c r="D46" s="109"/>
      <c r="E46" s="110"/>
      <c r="F46" s="132"/>
      <c r="G46" s="108"/>
      <c r="H46" s="111"/>
    </row>
    <row r="47" spans="1:8">
      <c r="A47" s="66"/>
      <c r="B47" s="108" t="s">
        <v>19</v>
      </c>
      <c r="C47" s="108"/>
      <c r="D47" s="109"/>
      <c r="E47" s="110"/>
      <c r="F47" s="132"/>
      <c r="G47" s="108"/>
      <c r="H47" s="111"/>
    </row>
    <row r="48" spans="1:8">
      <c r="A48" s="66"/>
      <c r="B48" s="108" t="s">
        <v>20</v>
      </c>
      <c r="C48" s="112">
        <v>8</v>
      </c>
      <c r="D48" s="113" t="s">
        <v>288</v>
      </c>
      <c r="E48" s="114" t="s">
        <v>289</v>
      </c>
      <c r="F48" s="133"/>
      <c r="G48" s="115">
        <f>SUM(C48*F48)</f>
        <v>0</v>
      </c>
      <c r="H48" s="111">
        <f>SUM(G48*12)</f>
        <v>0</v>
      </c>
    </row>
    <row r="49" spans="1:8">
      <c r="A49" s="66">
        <v>3</v>
      </c>
      <c r="B49" s="108" t="s">
        <v>21</v>
      </c>
      <c r="C49" s="108"/>
      <c r="D49" s="109"/>
      <c r="E49" s="114" t="s">
        <v>290</v>
      </c>
      <c r="F49" s="132"/>
      <c r="G49" s="108"/>
      <c r="H49" s="111"/>
    </row>
    <row r="50" spans="1:8">
      <c r="A50" s="66"/>
      <c r="B50" s="108" t="s">
        <v>291</v>
      </c>
      <c r="C50" s="108"/>
      <c r="D50" s="109"/>
      <c r="E50" s="110"/>
      <c r="F50" s="132"/>
      <c r="G50" s="108"/>
      <c r="H50" s="111"/>
    </row>
    <row r="51" spans="1:8">
      <c r="A51" s="66"/>
      <c r="B51" s="108" t="s">
        <v>22</v>
      </c>
      <c r="C51" s="108"/>
      <c r="D51" s="109"/>
      <c r="E51" s="110"/>
      <c r="F51" s="132"/>
      <c r="G51" s="108"/>
      <c r="H51" s="111"/>
    </row>
    <row r="52" spans="1:8">
      <c r="A52" s="107"/>
      <c r="B52" s="108" t="s">
        <v>23</v>
      </c>
      <c r="C52" s="108"/>
      <c r="D52" s="109"/>
      <c r="E52" s="110"/>
      <c r="F52" s="132"/>
      <c r="G52" s="108"/>
      <c r="H52" s="111"/>
    </row>
    <row r="53" spans="1:8" ht="15.75" thickBot="1">
      <c r="A53" s="107"/>
      <c r="B53" s="108" t="s">
        <v>24</v>
      </c>
      <c r="C53" s="108"/>
      <c r="D53" s="109"/>
      <c r="E53" s="110"/>
      <c r="F53" s="132"/>
      <c r="G53" s="108"/>
      <c r="H53" s="111"/>
    </row>
    <row r="54" spans="1:8" ht="15.75" thickBot="1">
      <c r="A54" s="178" t="s">
        <v>292</v>
      </c>
      <c r="B54" s="179"/>
      <c r="C54" s="179"/>
      <c r="D54" s="179"/>
      <c r="E54" s="179"/>
      <c r="F54" s="179"/>
      <c r="G54" s="116">
        <f>SUM(G45:G53)</f>
        <v>0</v>
      </c>
      <c r="H54" s="117">
        <f>H48</f>
        <v>0</v>
      </c>
    </row>
    <row r="55" spans="1:8" ht="15.75" thickBot="1">
      <c r="A55" s="74"/>
      <c r="B55" s="74"/>
      <c r="C55" s="74"/>
      <c r="D55" s="74"/>
      <c r="E55" s="74"/>
      <c r="F55" s="74"/>
      <c r="G55" s="118"/>
      <c r="H55" s="76"/>
    </row>
    <row r="56" spans="1:8" ht="15.75" thickBot="1">
      <c r="A56" s="135" t="s">
        <v>293</v>
      </c>
      <c r="B56" s="135"/>
      <c r="C56" s="140"/>
      <c r="D56" s="136"/>
      <c r="E56" s="136"/>
      <c r="F56" s="137"/>
      <c r="G56" s="73"/>
      <c r="H56" s="73"/>
    </row>
    <row r="57" spans="1:8">
      <c r="A57" s="181" t="s">
        <v>259</v>
      </c>
      <c r="B57" s="183" t="s">
        <v>294</v>
      </c>
      <c r="C57" s="138" t="s">
        <v>25</v>
      </c>
      <c r="D57" s="138" t="s">
        <v>298</v>
      </c>
      <c r="E57" s="138" t="s">
        <v>42</v>
      </c>
      <c r="F57" s="138" t="s">
        <v>43</v>
      </c>
      <c r="H57" s="73"/>
    </row>
    <row r="58" spans="1:8" ht="15.75" thickBot="1">
      <c r="A58" s="182"/>
      <c r="B58" s="184"/>
      <c r="C58" s="139" t="s">
        <v>297</v>
      </c>
      <c r="D58" s="139"/>
      <c r="E58" s="139" t="s">
        <v>299</v>
      </c>
      <c r="F58" s="139" t="s">
        <v>300</v>
      </c>
      <c r="H58" s="73"/>
    </row>
    <row r="59" spans="1:8">
      <c r="A59" s="107"/>
      <c r="B59" s="148" t="s">
        <v>26</v>
      </c>
      <c r="C59" s="141">
        <v>2</v>
      </c>
      <c r="D59" s="143"/>
      <c r="E59" s="134"/>
      <c r="F59" s="119">
        <f t="shared" ref="F59:F66" si="3">E59*C59*4</f>
        <v>0</v>
      </c>
      <c r="H59" s="73"/>
    </row>
    <row r="60" spans="1:8">
      <c r="A60" s="107"/>
      <c r="B60" s="149" t="s">
        <v>27</v>
      </c>
      <c r="C60" s="142">
        <v>3</v>
      </c>
      <c r="D60" s="144"/>
      <c r="E60" s="134"/>
      <c r="F60" s="120">
        <f t="shared" si="3"/>
        <v>0</v>
      </c>
      <c r="H60" s="73"/>
    </row>
    <row r="61" spans="1:8">
      <c r="A61" s="107"/>
      <c r="B61" s="149" t="s">
        <v>28</v>
      </c>
      <c r="C61" s="142">
        <v>1</v>
      </c>
      <c r="D61" s="144"/>
      <c r="E61" s="134"/>
      <c r="F61" s="120">
        <f t="shared" si="3"/>
        <v>0</v>
      </c>
      <c r="H61" s="73"/>
    </row>
    <row r="62" spans="1:8">
      <c r="A62" s="107">
        <v>4</v>
      </c>
      <c r="B62" s="149" t="s">
        <v>29</v>
      </c>
      <c r="C62" s="142">
        <v>1</v>
      </c>
      <c r="D62" s="145">
        <v>4</v>
      </c>
      <c r="E62" s="134"/>
      <c r="F62" s="120">
        <f t="shared" si="3"/>
        <v>0</v>
      </c>
      <c r="H62" s="73"/>
    </row>
    <row r="63" spans="1:8">
      <c r="A63" s="107"/>
      <c r="B63" s="149" t="s">
        <v>30</v>
      </c>
      <c r="C63" s="142">
        <v>1</v>
      </c>
      <c r="D63" s="144"/>
      <c r="E63" s="134"/>
      <c r="F63" s="120">
        <f t="shared" si="3"/>
        <v>0</v>
      </c>
      <c r="H63" s="73"/>
    </row>
    <row r="64" spans="1:8">
      <c r="A64" s="107"/>
      <c r="B64" s="149" t="s">
        <v>31</v>
      </c>
      <c r="C64" s="142">
        <v>2</v>
      </c>
      <c r="D64" s="144"/>
      <c r="E64" s="134"/>
      <c r="F64" s="120">
        <f t="shared" si="3"/>
        <v>0</v>
      </c>
      <c r="H64" s="73"/>
    </row>
    <row r="65" spans="1:8">
      <c r="A65" s="107"/>
      <c r="B65" s="149" t="s">
        <v>32</v>
      </c>
      <c r="C65" s="142">
        <v>1</v>
      </c>
      <c r="D65" s="144"/>
      <c r="E65" s="134"/>
      <c r="F65" s="120">
        <f t="shared" si="3"/>
        <v>0</v>
      </c>
      <c r="H65" s="73"/>
    </row>
    <row r="66" spans="1:8" ht="15.75" thickBot="1">
      <c r="A66" s="107"/>
      <c r="B66" s="150" t="s">
        <v>33</v>
      </c>
      <c r="C66" s="151">
        <v>1</v>
      </c>
      <c r="D66" s="146"/>
      <c r="E66" s="152"/>
      <c r="F66" s="153">
        <f t="shared" si="3"/>
        <v>0</v>
      </c>
      <c r="H66" s="73"/>
    </row>
    <row r="67" spans="1:8" ht="15.75" thickBot="1">
      <c r="A67" s="178" t="s">
        <v>295</v>
      </c>
      <c r="B67" s="179"/>
      <c r="C67" s="179"/>
      <c r="D67" s="179"/>
      <c r="E67" s="180"/>
      <c r="F67" s="147">
        <f>SUM(F59:F66)</f>
        <v>0</v>
      </c>
      <c r="H67" s="73"/>
    </row>
    <row r="68" spans="1:8" ht="15.75" thickBot="1">
      <c r="A68" s="175" t="s">
        <v>296</v>
      </c>
      <c r="B68" s="176"/>
      <c r="C68" s="176"/>
      <c r="D68" s="177"/>
      <c r="E68" s="121">
        <f>H22+H40+H54+F67</f>
        <v>0</v>
      </c>
      <c r="F68" s="73"/>
      <c r="G68" s="73"/>
      <c r="H68" s="73"/>
    </row>
    <row r="69" spans="1:8">
      <c r="A69" s="73"/>
      <c r="B69" s="73"/>
      <c r="C69" s="73"/>
      <c r="D69" s="73"/>
      <c r="E69" s="73"/>
      <c r="F69" s="73"/>
      <c r="G69" s="73"/>
      <c r="H69" s="73"/>
    </row>
    <row r="70" spans="1:8">
      <c r="A70" s="73"/>
      <c r="B70" s="73"/>
      <c r="C70" s="73"/>
      <c r="D70" s="73"/>
      <c r="E70" s="73"/>
      <c r="F70" s="73"/>
      <c r="G70" s="73"/>
      <c r="H70" s="73"/>
    </row>
    <row r="71" spans="1:8">
      <c r="A71" s="73"/>
      <c r="B71" s="73"/>
      <c r="C71" s="73"/>
      <c r="D71" s="73"/>
      <c r="E71" s="73"/>
      <c r="F71" s="73"/>
      <c r="G71" s="73"/>
      <c r="H71" s="73"/>
    </row>
    <row r="72" spans="1:8">
      <c r="A72" s="73"/>
      <c r="B72" s="73"/>
      <c r="C72" s="73"/>
      <c r="D72" s="73"/>
      <c r="E72" s="73"/>
      <c r="F72" s="73"/>
      <c r="G72" s="73"/>
      <c r="H72" s="73"/>
    </row>
    <row r="73" spans="1:8">
      <c r="A73" s="73"/>
      <c r="B73" s="73"/>
      <c r="C73" s="73"/>
      <c r="D73" s="73"/>
      <c r="E73" s="73"/>
      <c r="F73" s="73"/>
      <c r="G73" s="73"/>
      <c r="H73" s="73"/>
    </row>
    <row r="74" spans="1:8">
      <c r="A74" s="73"/>
      <c r="B74" s="73"/>
      <c r="C74" s="73"/>
      <c r="D74" s="73"/>
      <c r="E74" s="73"/>
      <c r="F74" s="73"/>
      <c r="G74" s="73"/>
      <c r="H74" s="73"/>
    </row>
    <row r="75" spans="1:8">
      <c r="A75" s="73"/>
      <c r="B75" s="73"/>
      <c r="C75" s="73"/>
      <c r="D75" s="73"/>
      <c r="E75" s="73"/>
      <c r="F75" s="73"/>
      <c r="G75" s="73"/>
      <c r="H75" s="73"/>
    </row>
    <row r="76" spans="1:8">
      <c r="A76" s="73"/>
      <c r="B76" s="73"/>
      <c r="C76" s="73"/>
      <c r="D76" s="73"/>
      <c r="E76" s="73"/>
      <c r="F76" s="73"/>
      <c r="G76" s="73"/>
      <c r="H76" s="73"/>
    </row>
    <row r="77" spans="1:8">
      <c r="A77" s="73"/>
      <c r="B77" s="73"/>
      <c r="C77" s="73"/>
      <c r="D77" s="73"/>
      <c r="E77" s="73"/>
      <c r="F77" s="73"/>
      <c r="G77" s="73"/>
      <c r="H77" s="73"/>
    </row>
    <row r="78" spans="1:8">
      <c r="A78" s="73"/>
      <c r="B78" s="73"/>
      <c r="C78" s="73"/>
      <c r="D78" s="73"/>
      <c r="E78" s="73"/>
      <c r="F78" s="73"/>
      <c r="G78" s="73"/>
      <c r="H78" s="73"/>
    </row>
    <row r="79" spans="1:8">
      <c r="A79" s="73"/>
      <c r="B79" s="73"/>
      <c r="C79" s="73"/>
      <c r="D79" s="73"/>
      <c r="E79" s="73"/>
      <c r="F79" s="73"/>
      <c r="G79" s="73"/>
      <c r="H79" s="73"/>
    </row>
    <row r="80" spans="1:8">
      <c r="A80" s="73"/>
      <c r="B80" s="73"/>
      <c r="C80" s="73"/>
      <c r="D80" s="73"/>
      <c r="E80" s="73"/>
      <c r="F80" s="73"/>
      <c r="G80" s="73"/>
      <c r="H80" s="73"/>
    </row>
    <row r="81" spans="1:8">
      <c r="A81" s="73"/>
      <c r="B81" s="73"/>
      <c r="C81" s="73"/>
      <c r="D81" s="73"/>
      <c r="E81" s="73"/>
      <c r="F81" s="73"/>
      <c r="G81" s="73"/>
      <c r="H81" s="73"/>
    </row>
    <row r="82" spans="1:8">
      <c r="A82" s="73"/>
      <c r="B82" s="73"/>
      <c r="C82" s="73"/>
      <c r="D82" s="73"/>
      <c r="E82" s="73"/>
      <c r="F82" s="73"/>
      <c r="G82" s="73"/>
      <c r="H82" s="73"/>
    </row>
    <row r="83" spans="1:8">
      <c r="A83" s="73"/>
      <c r="B83" s="73"/>
      <c r="C83" s="73"/>
      <c r="D83" s="73"/>
      <c r="E83" s="73"/>
      <c r="F83" s="73"/>
      <c r="G83" s="73"/>
      <c r="H83" s="73"/>
    </row>
    <row r="84" spans="1:8">
      <c r="A84" s="73"/>
      <c r="B84" s="73"/>
      <c r="C84" s="73"/>
      <c r="D84" s="73"/>
      <c r="E84" s="73"/>
      <c r="F84" s="73"/>
      <c r="G84" s="73"/>
      <c r="H84" s="73"/>
    </row>
    <row r="85" spans="1:8">
      <c r="A85" s="73"/>
      <c r="B85" s="73"/>
      <c r="C85" s="73"/>
      <c r="D85" s="73"/>
      <c r="E85" s="73"/>
      <c r="F85" s="73"/>
      <c r="G85" s="73"/>
      <c r="H85" s="73"/>
    </row>
    <row r="86" spans="1:8">
      <c r="A86" s="73"/>
      <c r="B86" s="73"/>
      <c r="C86" s="73"/>
      <c r="D86" s="73"/>
      <c r="E86" s="73"/>
      <c r="F86" s="73"/>
      <c r="G86" s="73"/>
      <c r="H86" s="73"/>
    </row>
    <row r="87" spans="1:8">
      <c r="A87" s="73"/>
      <c r="B87" s="73"/>
      <c r="C87" s="73"/>
      <c r="D87" s="73"/>
      <c r="E87" s="73"/>
      <c r="F87" s="73"/>
      <c r="G87" s="73"/>
      <c r="H87" s="73"/>
    </row>
    <row r="88" spans="1:8">
      <c r="A88" s="73"/>
      <c r="B88" s="73"/>
      <c r="C88" s="73"/>
      <c r="D88" s="73"/>
      <c r="E88" s="73"/>
      <c r="F88" s="73"/>
      <c r="G88" s="73"/>
      <c r="H88" s="73"/>
    </row>
    <row r="89" spans="1:8">
      <c r="A89" s="73"/>
      <c r="B89" s="73"/>
      <c r="C89" s="73"/>
      <c r="D89" s="73"/>
      <c r="E89" s="73"/>
      <c r="F89" s="73"/>
      <c r="G89" s="73"/>
      <c r="H89" s="73"/>
    </row>
    <row r="90" spans="1:8">
      <c r="A90" s="73"/>
      <c r="B90" s="73"/>
      <c r="C90" s="73"/>
      <c r="D90" s="73"/>
      <c r="E90" s="73"/>
      <c r="F90" s="73"/>
      <c r="G90" s="73"/>
      <c r="H90" s="73"/>
    </row>
    <row r="91" spans="1:8">
      <c r="A91" s="73"/>
      <c r="B91" s="73"/>
      <c r="C91" s="73"/>
      <c r="D91" s="73"/>
      <c r="E91" s="73"/>
      <c r="F91" s="73"/>
      <c r="G91" s="73"/>
      <c r="H91" s="73"/>
    </row>
    <row r="92" spans="1:8">
      <c r="A92" s="73"/>
      <c r="B92" s="73"/>
      <c r="C92" s="73"/>
      <c r="D92" s="73"/>
      <c r="E92" s="73"/>
      <c r="F92" s="73"/>
      <c r="G92" s="73"/>
      <c r="H92" s="73"/>
    </row>
    <row r="93" spans="1:8">
      <c r="A93" s="73"/>
      <c r="B93" s="73"/>
      <c r="C93" s="73"/>
      <c r="D93" s="73"/>
      <c r="E93" s="73"/>
      <c r="F93" s="73"/>
      <c r="G93" s="73"/>
      <c r="H93" s="73"/>
    </row>
    <row r="94" spans="1:8">
      <c r="A94" s="73"/>
      <c r="B94" s="73"/>
      <c r="C94" s="73"/>
      <c r="D94" s="73"/>
      <c r="E94" s="73"/>
      <c r="F94" s="73"/>
      <c r="G94" s="73"/>
      <c r="H94" s="73"/>
    </row>
    <row r="95" spans="1:8">
      <c r="A95" s="73"/>
      <c r="B95" s="73"/>
      <c r="C95" s="73"/>
      <c r="D95" s="73"/>
      <c r="E95" s="73"/>
      <c r="F95" s="73"/>
      <c r="G95" s="73"/>
      <c r="H95" s="73"/>
    </row>
    <row r="96" spans="1:8">
      <c r="A96" s="73"/>
      <c r="B96" s="73"/>
      <c r="C96" s="73"/>
      <c r="D96" s="73"/>
      <c r="E96" s="73"/>
      <c r="F96" s="73"/>
      <c r="G96" s="73"/>
      <c r="H96" s="73"/>
    </row>
    <row r="97" spans="1:8">
      <c r="A97" s="73"/>
      <c r="B97" s="73"/>
      <c r="C97" s="73"/>
      <c r="D97" s="73"/>
      <c r="E97" s="73"/>
      <c r="F97" s="73"/>
      <c r="G97" s="73"/>
      <c r="H97" s="73"/>
    </row>
    <row r="98" spans="1:8">
      <c r="A98" s="73"/>
      <c r="B98" s="73"/>
      <c r="C98" s="73"/>
      <c r="D98" s="73"/>
      <c r="E98" s="73"/>
      <c r="F98" s="73"/>
      <c r="G98" s="73"/>
      <c r="H98" s="73"/>
    </row>
    <row r="99" spans="1:8">
      <c r="A99" s="73"/>
      <c r="B99" s="73"/>
      <c r="C99" s="73"/>
      <c r="D99" s="73"/>
      <c r="E99" s="73"/>
      <c r="F99" s="73"/>
      <c r="G99" s="73"/>
      <c r="H99" s="73"/>
    </row>
    <row r="100" spans="1:8">
      <c r="A100" s="73"/>
      <c r="B100" s="73"/>
      <c r="C100" s="73"/>
      <c r="D100" s="73"/>
      <c r="E100" s="73"/>
      <c r="F100" s="73"/>
      <c r="G100" s="73"/>
      <c r="H100" s="73"/>
    </row>
    <row r="101" spans="1:8">
      <c r="A101" s="73"/>
      <c r="B101" s="73"/>
      <c r="C101" s="73"/>
      <c r="D101" s="73"/>
      <c r="E101" s="73"/>
      <c r="F101" s="73"/>
      <c r="G101" s="73"/>
      <c r="H101" s="73"/>
    </row>
    <row r="102" spans="1:8">
      <c r="A102" s="73"/>
      <c r="B102" s="73"/>
      <c r="C102" s="73"/>
      <c r="D102" s="73"/>
      <c r="E102" s="73"/>
      <c r="F102" s="73"/>
      <c r="G102" s="73"/>
      <c r="H102" s="73"/>
    </row>
    <row r="103" spans="1:8">
      <c r="A103" s="73"/>
      <c r="B103" s="73"/>
      <c r="C103" s="73"/>
      <c r="D103" s="73"/>
      <c r="E103" s="73"/>
      <c r="F103" s="73"/>
      <c r="G103" s="73"/>
      <c r="H103" s="73"/>
    </row>
    <row r="104" spans="1:8">
      <c r="A104" s="73"/>
      <c r="B104" s="73"/>
      <c r="C104" s="73"/>
      <c r="D104" s="73"/>
      <c r="E104" s="73"/>
      <c r="F104" s="73"/>
      <c r="G104" s="73"/>
      <c r="H104" s="73"/>
    </row>
    <row r="105" spans="1:8">
      <c r="A105" s="73"/>
      <c r="B105" s="73"/>
      <c r="C105" s="73"/>
      <c r="D105" s="73"/>
      <c r="E105" s="73"/>
      <c r="F105" s="73"/>
      <c r="G105" s="73"/>
      <c r="H105" s="73"/>
    </row>
    <row r="106" spans="1:8">
      <c r="A106" s="73"/>
      <c r="B106" s="73"/>
      <c r="C106" s="73"/>
      <c r="D106" s="73"/>
      <c r="E106" s="73"/>
      <c r="F106" s="73"/>
      <c r="G106" s="73"/>
      <c r="H106" s="73"/>
    </row>
    <row r="107" spans="1:8">
      <c r="A107" s="73"/>
      <c r="B107" s="73"/>
      <c r="C107" s="73"/>
      <c r="D107" s="73"/>
      <c r="E107" s="73"/>
      <c r="F107" s="73"/>
      <c r="G107" s="73"/>
      <c r="H107" s="73"/>
    </row>
    <row r="108" spans="1:8">
      <c r="A108" s="73"/>
      <c r="B108" s="73"/>
      <c r="C108" s="73"/>
      <c r="D108" s="73"/>
      <c r="E108" s="73"/>
      <c r="F108" s="73"/>
      <c r="G108" s="73"/>
      <c r="H108" s="73"/>
    </row>
    <row r="109" spans="1:8">
      <c r="A109" s="73"/>
      <c r="B109" s="73"/>
      <c r="C109" s="73"/>
      <c r="D109" s="73"/>
      <c r="E109" s="73"/>
      <c r="F109" s="73"/>
      <c r="G109" s="73"/>
      <c r="H109" s="73"/>
    </row>
    <row r="110" spans="1:8">
      <c r="A110" s="73"/>
      <c r="B110" s="73"/>
      <c r="C110" s="73"/>
      <c r="D110" s="73"/>
      <c r="E110" s="73"/>
      <c r="F110" s="73"/>
      <c r="G110" s="73"/>
      <c r="H110" s="73"/>
    </row>
    <row r="111" spans="1:8">
      <c r="A111" s="73"/>
      <c r="B111" s="73"/>
      <c r="C111" s="73"/>
      <c r="D111" s="73"/>
      <c r="E111" s="73"/>
      <c r="F111" s="73"/>
      <c r="G111" s="73"/>
      <c r="H111" s="73"/>
    </row>
    <row r="112" spans="1:8">
      <c r="A112" s="73"/>
      <c r="B112" s="73"/>
      <c r="C112" s="73"/>
      <c r="D112" s="73"/>
      <c r="E112" s="73"/>
      <c r="F112" s="73"/>
      <c r="G112" s="73"/>
      <c r="H112" s="73"/>
    </row>
    <row r="113" spans="1:8">
      <c r="A113" s="73"/>
      <c r="B113" s="73"/>
      <c r="C113" s="73"/>
      <c r="D113" s="73"/>
      <c r="E113" s="73"/>
      <c r="F113" s="73"/>
      <c r="G113" s="73"/>
      <c r="H113" s="73"/>
    </row>
    <row r="114" spans="1:8">
      <c r="A114" s="73"/>
      <c r="B114" s="73"/>
      <c r="C114" s="73"/>
      <c r="D114" s="73"/>
      <c r="E114" s="73"/>
      <c r="F114" s="73"/>
      <c r="G114" s="73"/>
      <c r="H114" s="73"/>
    </row>
    <row r="115" spans="1:8">
      <c r="A115" s="73"/>
      <c r="B115" s="73"/>
      <c r="C115" s="73"/>
      <c r="D115" s="73"/>
      <c r="E115" s="73"/>
      <c r="F115" s="73"/>
      <c r="G115" s="73"/>
      <c r="H115" s="73"/>
    </row>
    <row r="116" spans="1:8">
      <c r="A116" s="73"/>
      <c r="B116" s="73"/>
      <c r="C116" s="73"/>
      <c r="D116" s="73"/>
      <c r="E116" s="73"/>
      <c r="F116" s="73"/>
      <c r="G116" s="73"/>
      <c r="H116" s="73"/>
    </row>
    <row r="117" spans="1:8">
      <c r="A117" s="73"/>
      <c r="B117" s="73"/>
      <c r="C117" s="73"/>
      <c r="D117" s="73"/>
      <c r="E117" s="73"/>
      <c r="F117" s="73"/>
      <c r="G117" s="73"/>
      <c r="H117" s="73"/>
    </row>
    <row r="118" spans="1:8">
      <c r="A118" s="73"/>
      <c r="B118" s="73"/>
      <c r="C118" s="73"/>
      <c r="D118" s="73"/>
      <c r="E118" s="73"/>
      <c r="F118" s="73"/>
      <c r="G118" s="73"/>
      <c r="H118" s="73"/>
    </row>
    <row r="119" spans="1:8">
      <c r="A119" s="73"/>
      <c r="B119" s="73"/>
      <c r="C119" s="73"/>
      <c r="D119" s="73"/>
      <c r="E119" s="73"/>
      <c r="F119" s="73"/>
      <c r="G119" s="73"/>
      <c r="H119" s="73"/>
    </row>
    <row r="120" spans="1:8">
      <c r="A120" s="73"/>
      <c r="B120" s="73"/>
      <c r="C120" s="73"/>
      <c r="D120" s="73"/>
      <c r="E120" s="73"/>
      <c r="F120" s="73"/>
      <c r="G120" s="73"/>
      <c r="H120" s="73"/>
    </row>
    <row r="121" spans="1:8">
      <c r="A121" s="73"/>
      <c r="B121" s="73"/>
      <c r="C121" s="73"/>
      <c r="D121" s="73"/>
      <c r="E121" s="73"/>
      <c r="F121" s="73"/>
      <c r="G121" s="73"/>
      <c r="H121" s="73"/>
    </row>
    <row r="122" spans="1:8">
      <c r="A122" s="73"/>
      <c r="B122" s="73"/>
      <c r="C122" s="73"/>
      <c r="D122" s="73"/>
      <c r="E122" s="73"/>
      <c r="F122" s="73"/>
      <c r="G122" s="73"/>
      <c r="H122" s="73"/>
    </row>
    <row r="123" spans="1:8">
      <c r="A123" s="73"/>
      <c r="B123" s="73"/>
      <c r="C123" s="73"/>
      <c r="D123" s="73"/>
      <c r="E123" s="73"/>
      <c r="F123" s="73"/>
      <c r="G123" s="73"/>
      <c r="H123" s="73"/>
    </row>
    <row r="124" spans="1:8">
      <c r="A124" s="73"/>
      <c r="B124" s="73"/>
      <c r="C124" s="73"/>
      <c r="D124" s="73"/>
      <c r="E124" s="73"/>
      <c r="F124" s="73"/>
      <c r="G124" s="73"/>
      <c r="H124" s="73"/>
    </row>
    <row r="125" spans="1:8">
      <c r="A125" s="73"/>
      <c r="B125" s="73"/>
      <c r="C125" s="73"/>
      <c r="D125" s="73"/>
      <c r="E125" s="73"/>
      <c r="F125" s="73"/>
      <c r="G125" s="73"/>
      <c r="H125" s="73"/>
    </row>
    <row r="126" spans="1:8">
      <c r="A126" s="73"/>
      <c r="B126" s="73"/>
      <c r="C126" s="73"/>
      <c r="D126" s="73"/>
      <c r="E126" s="73"/>
      <c r="F126" s="73"/>
      <c r="G126" s="73"/>
      <c r="H126" s="73"/>
    </row>
    <row r="127" spans="1:8">
      <c r="A127" s="73"/>
      <c r="B127" s="73"/>
      <c r="C127" s="73"/>
      <c r="D127" s="73"/>
      <c r="E127" s="73"/>
      <c r="F127" s="73"/>
      <c r="G127" s="73"/>
      <c r="H127" s="73"/>
    </row>
    <row r="128" spans="1:8">
      <c r="A128" s="73"/>
      <c r="B128" s="73"/>
      <c r="C128" s="73"/>
      <c r="D128" s="73"/>
      <c r="E128" s="73"/>
      <c r="F128" s="73"/>
      <c r="G128" s="73"/>
      <c r="H128" s="73"/>
    </row>
    <row r="129" spans="1:8">
      <c r="A129" s="73"/>
      <c r="B129" s="73"/>
      <c r="C129" s="73"/>
      <c r="D129" s="73"/>
      <c r="E129" s="73"/>
      <c r="F129" s="73"/>
      <c r="G129" s="73"/>
      <c r="H129" s="73"/>
    </row>
    <row r="130" spans="1:8">
      <c r="A130" s="73"/>
      <c r="B130" s="73"/>
      <c r="C130" s="73"/>
      <c r="D130" s="73"/>
      <c r="E130" s="73"/>
      <c r="F130" s="73"/>
      <c r="G130" s="73"/>
      <c r="H130" s="73"/>
    </row>
    <row r="131" spans="1:8">
      <c r="A131" s="73"/>
      <c r="B131" s="73"/>
      <c r="C131" s="73"/>
      <c r="D131" s="73"/>
      <c r="E131" s="73"/>
      <c r="F131" s="73"/>
      <c r="G131" s="73"/>
      <c r="H131" s="73"/>
    </row>
    <row r="132" spans="1:8">
      <c r="A132" s="73"/>
      <c r="B132" s="73"/>
      <c r="C132" s="73"/>
      <c r="D132" s="73"/>
      <c r="E132" s="73"/>
      <c r="F132" s="73"/>
      <c r="G132" s="73"/>
      <c r="H132" s="73"/>
    </row>
    <row r="133" spans="1:8">
      <c r="A133" s="73"/>
      <c r="B133" s="73"/>
      <c r="C133" s="73"/>
      <c r="D133" s="73"/>
      <c r="E133" s="73"/>
      <c r="F133" s="73"/>
      <c r="G133" s="73"/>
      <c r="H133" s="73"/>
    </row>
    <row r="134" spans="1:8">
      <c r="A134" s="73"/>
      <c r="B134" s="73"/>
      <c r="C134" s="73"/>
      <c r="D134" s="73"/>
      <c r="E134" s="73"/>
      <c r="F134" s="73"/>
      <c r="G134" s="73"/>
      <c r="H134" s="73"/>
    </row>
    <row r="135" spans="1:8">
      <c r="A135" s="73"/>
      <c r="B135" s="73"/>
      <c r="C135" s="73"/>
      <c r="D135" s="73"/>
      <c r="E135" s="73"/>
      <c r="F135" s="73"/>
      <c r="G135" s="73"/>
      <c r="H135" s="73"/>
    </row>
    <row r="136" spans="1:8">
      <c r="A136" s="73"/>
      <c r="B136" s="73"/>
      <c r="C136" s="73"/>
      <c r="D136" s="73"/>
      <c r="E136" s="73"/>
      <c r="F136" s="73"/>
      <c r="G136" s="73"/>
      <c r="H136" s="73"/>
    </row>
    <row r="137" spans="1:8">
      <c r="A137" s="73"/>
      <c r="B137" s="73"/>
      <c r="C137" s="73"/>
      <c r="D137" s="73"/>
      <c r="E137" s="73"/>
      <c r="F137" s="73"/>
      <c r="G137" s="73"/>
      <c r="H137" s="73"/>
    </row>
    <row r="138" spans="1:8">
      <c r="A138" s="73"/>
      <c r="B138" s="73"/>
      <c r="C138" s="73"/>
      <c r="D138" s="73"/>
      <c r="E138" s="73"/>
      <c r="F138" s="73"/>
      <c r="G138" s="73"/>
      <c r="H138" s="73"/>
    </row>
    <row r="139" spans="1:8">
      <c r="A139" s="73"/>
      <c r="B139" s="73"/>
      <c r="C139" s="73"/>
      <c r="D139" s="73"/>
      <c r="E139" s="73"/>
      <c r="F139" s="73"/>
      <c r="G139" s="73"/>
      <c r="H139" s="73"/>
    </row>
    <row r="140" spans="1:8">
      <c r="A140" s="73"/>
      <c r="B140" s="73"/>
      <c r="C140" s="73"/>
      <c r="D140" s="73"/>
      <c r="E140" s="73"/>
      <c r="F140" s="73"/>
      <c r="G140" s="73"/>
      <c r="H140" s="73"/>
    </row>
    <row r="141" spans="1:8">
      <c r="A141" s="73"/>
      <c r="B141" s="73"/>
      <c r="C141" s="73"/>
      <c r="D141" s="73"/>
      <c r="E141" s="73"/>
      <c r="F141" s="73"/>
      <c r="G141" s="73"/>
      <c r="H141" s="73"/>
    </row>
    <row r="142" spans="1:8">
      <c r="A142" s="73"/>
      <c r="B142" s="73"/>
      <c r="C142" s="73"/>
      <c r="D142" s="73"/>
      <c r="E142" s="73"/>
      <c r="F142" s="73"/>
      <c r="G142" s="73"/>
      <c r="H142" s="73"/>
    </row>
    <row r="143" spans="1:8">
      <c r="A143" s="73"/>
      <c r="B143" s="73"/>
      <c r="C143" s="73"/>
      <c r="D143" s="73"/>
      <c r="E143" s="73"/>
      <c r="F143" s="73"/>
      <c r="G143" s="73"/>
      <c r="H143" s="73"/>
    </row>
    <row r="144" spans="1:8">
      <c r="A144" s="73"/>
      <c r="B144" s="73"/>
      <c r="C144" s="73"/>
      <c r="D144" s="73"/>
      <c r="E144" s="73"/>
      <c r="F144" s="73"/>
      <c r="G144" s="73"/>
      <c r="H144" s="73"/>
    </row>
    <row r="145" spans="1:8">
      <c r="A145" s="73"/>
      <c r="B145" s="73"/>
      <c r="C145" s="73"/>
      <c r="D145" s="73"/>
      <c r="E145" s="73"/>
      <c r="F145" s="73"/>
      <c r="G145" s="73"/>
      <c r="H145" s="73"/>
    </row>
    <row r="146" spans="1:8">
      <c r="A146" s="73"/>
      <c r="B146" s="73"/>
      <c r="C146" s="73"/>
      <c r="D146" s="73"/>
      <c r="E146" s="73"/>
      <c r="F146" s="73"/>
      <c r="G146" s="73"/>
      <c r="H146" s="73"/>
    </row>
    <row r="147" spans="1:8">
      <c r="A147" s="73"/>
      <c r="B147" s="73"/>
      <c r="C147" s="73"/>
      <c r="D147" s="73"/>
      <c r="E147" s="73"/>
      <c r="F147" s="73"/>
      <c r="G147" s="73"/>
      <c r="H147" s="73"/>
    </row>
    <row r="148" spans="1:8">
      <c r="A148" s="73"/>
      <c r="B148" s="73"/>
      <c r="C148" s="73"/>
      <c r="D148" s="73"/>
      <c r="E148" s="73"/>
      <c r="F148" s="73"/>
      <c r="G148" s="73"/>
      <c r="H148" s="73"/>
    </row>
    <row r="149" spans="1:8">
      <c r="A149" s="73"/>
      <c r="B149" s="73"/>
      <c r="C149" s="73"/>
      <c r="D149" s="73"/>
      <c r="E149" s="73"/>
      <c r="F149" s="73"/>
      <c r="G149" s="73"/>
      <c r="H149" s="73"/>
    </row>
    <row r="150" spans="1:8">
      <c r="A150" s="73"/>
      <c r="B150" s="73"/>
      <c r="C150" s="73"/>
      <c r="D150" s="73"/>
      <c r="E150" s="73"/>
      <c r="F150" s="73"/>
      <c r="G150" s="73"/>
      <c r="H150" s="73"/>
    </row>
    <row r="151" spans="1:8">
      <c r="A151" s="73"/>
      <c r="B151" s="73"/>
      <c r="C151" s="73"/>
      <c r="D151" s="73"/>
      <c r="E151" s="73"/>
      <c r="F151" s="73"/>
      <c r="G151" s="73"/>
      <c r="H151" s="73"/>
    </row>
  </sheetData>
  <mergeCells count="13">
    <mergeCell ref="A24:H24"/>
    <mergeCell ref="A40:F40"/>
    <mergeCell ref="A43:H43"/>
    <mergeCell ref="A1:H1"/>
    <mergeCell ref="A3:H3"/>
    <mergeCell ref="A4:H4"/>
    <mergeCell ref="A5:H5"/>
    <mergeCell ref="A22:G22"/>
    <mergeCell ref="A68:D68"/>
    <mergeCell ref="A67:E67"/>
    <mergeCell ref="A54:F54"/>
    <mergeCell ref="A57:A58"/>
    <mergeCell ref="B57:B58"/>
  </mergeCells>
  <phoneticPr fontId="7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AAA1B-C5B4-48E0-802F-842F405B9A95}">
  <dimension ref="A1:E214"/>
  <sheetViews>
    <sheetView topLeftCell="A193" workbookViewId="0">
      <selection activeCell="J214" sqref="J214"/>
    </sheetView>
  </sheetViews>
  <sheetFormatPr defaultRowHeight="15"/>
  <cols>
    <col min="1" max="1" width="44.42578125" customWidth="1"/>
    <col min="4" max="4" width="8.85546875" bestFit="1" customWidth="1"/>
    <col min="5" max="5" width="9.5703125" bestFit="1" customWidth="1"/>
  </cols>
  <sheetData>
    <row r="1" spans="1:5" ht="15.75" thickBot="1">
      <c r="A1" s="211" t="s">
        <v>44</v>
      </c>
      <c r="B1" s="212"/>
      <c r="C1" s="212"/>
      <c r="D1" s="212"/>
      <c r="E1" s="213"/>
    </row>
    <row r="2" spans="1:5">
      <c r="A2" s="1" t="s">
        <v>45</v>
      </c>
      <c r="B2" s="2"/>
      <c r="C2" s="2"/>
      <c r="D2" s="3"/>
      <c r="E2" s="3"/>
    </row>
    <row r="3" spans="1:5">
      <c r="A3" s="47"/>
      <c r="B3" s="214" t="s">
        <v>46</v>
      </c>
      <c r="C3" s="214"/>
      <c r="D3" s="215" t="s">
        <v>255</v>
      </c>
      <c r="E3" s="216"/>
    </row>
    <row r="4" spans="1:5">
      <c r="A4" s="48" t="s">
        <v>48</v>
      </c>
      <c r="B4" s="49" t="s">
        <v>49</v>
      </c>
      <c r="C4" s="50" t="s">
        <v>50</v>
      </c>
      <c r="D4" s="51" t="s">
        <v>51</v>
      </c>
      <c r="E4" s="52" t="s">
        <v>52</v>
      </c>
    </row>
    <row r="5" spans="1:5">
      <c r="A5" s="8" t="s">
        <v>53</v>
      </c>
      <c r="B5" s="9">
        <v>12</v>
      </c>
      <c r="C5" s="9">
        <f>B5*8</f>
        <v>96</v>
      </c>
      <c r="D5" s="10"/>
      <c r="E5" s="27">
        <f>D5*C5</f>
        <v>0</v>
      </c>
    </row>
    <row r="6" spans="1:5">
      <c r="A6" s="13" t="s">
        <v>54</v>
      </c>
      <c r="B6" s="9">
        <v>12</v>
      </c>
      <c r="C6" s="9">
        <f>B6*8</f>
        <v>96</v>
      </c>
      <c r="D6" s="10"/>
      <c r="E6" s="11">
        <f>D6*C6</f>
        <v>0</v>
      </c>
    </row>
    <row r="7" spans="1:5">
      <c r="A7" s="13" t="s">
        <v>55</v>
      </c>
      <c r="B7" s="9">
        <v>24</v>
      </c>
      <c r="C7" s="9">
        <f>B7*8</f>
        <v>192</v>
      </c>
      <c r="D7" s="10"/>
      <c r="E7" s="11">
        <f>D7*C7</f>
        <v>0</v>
      </c>
    </row>
    <row r="8" spans="1:5">
      <c r="A8" s="13" t="s">
        <v>56</v>
      </c>
      <c r="B8" s="15">
        <v>24</v>
      </c>
      <c r="C8" s="9">
        <f>B8*8</f>
        <v>192</v>
      </c>
      <c r="D8" s="10"/>
      <c r="E8" s="11">
        <f>D8*C8</f>
        <v>0</v>
      </c>
    </row>
    <row r="9" spans="1:5">
      <c r="A9" s="217" t="s">
        <v>57</v>
      </c>
      <c r="B9" s="217"/>
      <c r="C9" s="217"/>
      <c r="D9" s="217"/>
      <c r="E9" s="16">
        <f>SUM(E5:E8)</f>
        <v>0</v>
      </c>
    </row>
    <row r="10" spans="1:5">
      <c r="A10" s="17"/>
      <c r="B10" s="219" t="s">
        <v>46</v>
      </c>
      <c r="C10" s="219"/>
      <c r="D10" s="220" t="s">
        <v>47</v>
      </c>
      <c r="E10" s="220"/>
    </row>
    <row r="11" spans="1:5">
      <c r="A11" s="18" t="s">
        <v>58</v>
      </c>
      <c r="B11" s="4" t="s">
        <v>49</v>
      </c>
      <c r="C11" s="5" t="s">
        <v>50</v>
      </c>
      <c r="D11" s="6" t="s">
        <v>51</v>
      </c>
      <c r="E11" s="7" t="s">
        <v>52</v>
      </c>
    </row>
    <row r="12" spans="1:5">
      <c r="A12" s="8" t="s">
        <v>59</v>
      </c>
      <c r="B12" s="15">
        <v>1</v>
      </c>
      <c r="C12" s="15">
        <v>8</v>
      </c>
      <c r="D12" s="19"/>
      <c r="E12" s="20">
        <f t="shared" ref="E12:E18" si="0">D12*C12</f>
        <v>0</v>
      </c>
    </row>
    <row r="13" spans="1:5">
      <c r="A13" s="13" t="s">
        <v>60</v>
      </c>
      <c r="B13" s="15">
        <v>1</v>
      </c>
      <c r="C13" s="15">
        <v>8</v>
      </c>
      <c r="D13" s="19"/>
      <c r="E13" s="20">
        <f t="shared" si="0"/>
        <v>0</v>
      </c>
    </row>
    <row r="14" spans="1:5">
      <c r="A14" s="13" t="s">
        <v>61</v>
      </c>
      <c r="B14" s="15">
        <v>1</v>
      </c>
      <c r="C14" s="15">
        <v>8</v>
      </c>
      <c r="D14" s="19"/>
      <c r="E14" s="20">
        <f t="shared" si="0"/>
        <v>0</v>
      </c>
    </row>
    <row r="15" spans="1:5">
      <c r="A15" s="13" t="s">
        <v>62</v>
      </c>
      <c r="B15" s="15">
        <v>1</v>
      </c>
      <c r="C15" s="15">
        <v>8</v>
      </c>
      <c r="D15" s="19"/>
      <c r="E15" s="20">
        <f t="shared" si="0"/>
        <v>0</v>
      </c>
    </row>
    <row r="16" spans="1:5">
      <c r="A16" s="13" t="s">
        <v>63</v>
      </c>
      <c r="B16" s="15">
        <v>1</v>
      </c>
      <c r="C16" s="15">
        <v>8</v>
      </c>
      <c r="D16" s="19"/>
      <c r="E16" s="20">
        <f t="shared" si="0"/>
        <v>0</v>
      </c>
    </row>
    <row r="17" spans="1:5">
      <c r="A17" s="13" t="s">
        <v>64</v>
      </c>
      <c r="B17" s="15">
        <v>1</v>
      </c>
      <c r="C17" s="15">
        <v>8</v>
      </c>
      <c r="D17" s="19"/>
      <c r="E17" s="20">
        <f t="shared" si="0"/>
        <v>0</v>
      </c>
    </row>
    <row r="18" spans="1:5">
      <c r="A18" s="13" t="s">
        <v>65</v>
      </c>
      <c r="B18" s="15">
        <v>1</v>
      </c>
      <c r="C18" s="15">
        <v>8</v>
      </c>
      <c r="D18" s="19"/>
      <c r="E18" s="20">
        <f t="shared" si="0"/>
        <v>0</v>
      </c>
    </row>
    <row r="19" spans="1:5">
      <c r="A19" s="217" t="s">
        <v>57</v>
      </c>
      <c r="B19" s="217"/>
      <c r="C19" s="217"/>
      <c r="D19" s="217"/>
      <c r="E19" s="21">
        <f>SUM(E12:E18)</f>
        <v>0</v>
      </c>
    </row>
    <row r="20" spans="1:5">
      <c r="A20" s="221" t="s">
        <v>66</v>
      </c>
      <c r="B20" s="221"/>
      <c r="C20" s="221"/>
      <c r="D20" s="221"/>
      <c r="E20" s="22">
        <f>E19+E9</f>
        <v>0</v>
      </c>
    </row>
    <row r="21" spans="1:5">
      <c r="A21" s="23" t="s">
        <v>67</v>
      </c>
      <c r="B21" s="24"/>
      <c r="C21" s="24"/>
      <c r="D21" s="24"/>
      <c r="E21" s="24"/>
    </row>
    <row r="22" spans="1:5">
      <c r="A22" s="218" t="s">
        <v>68</v>
      </c>
      <c r="B22" s="219" t="s">
        <v>46</v>
      </c>
      <c r="C22" s="219"/>
      <c r="D22" s="220" t="s">
        <v>47</v>
      </c>
      <c r="E22" s="220"/>
    </row>
    <row r="23" spans="1:5">
      <c r="A23" s="218"/>
      <c r="B23" s="4" t="s">
        <v>69</v>
      </c>
      <c r="C23" s="5" t="s">
        <v>70</v>
      </c>
      <c r="D23" s="6" t="s">
        <v>51</v>
      </c>
      <c r="E23" s="25" t="s">
        <v>52</v>
      </c>
    </row>
    <row r="24" spans="1:5">
      <c r="A24" s="8" t="s">
        <v>71</v>
      </c>
      <c r="B24" s="26">
        <v>1</v>
      </c>
      <c r="C24" s="26">
        <v>4</v>
      </c>
      <c r="D24" s="10"/>
      <c r="E24" s="27">
        <f>D24*B24*C24</f>
        <v>0</v>
      </c>
    </row>
    <row r="25" spans="1:5">
      <c r="A25" s="13" t="s">
        <v>72</v>
      </c>
      <c r="B25" s="28">
        <v>1</v>
      </c>
      <c r="C25" s="26">
        <v>4</v>
      </c>
      <c r="D25" s="10"/>
      <c r="E25" s="27">
        <f>D25*B25*C25</f>
        <v>0</v>
      </c>
    </row>
    <row r="26" spans="1:5">
      <c r="A26" s="13" t="s">
        <v>73</v>
      </c>
      <c r="B26" s="28">
        <v>1</v>
      </c>
      <c r="C26" s="26">
        <v>4</v>
      </c>
      <c r="D26" s="10"/>
      <c r="E26" s="27">
        <f>D26*B26*C26</f>
        <v>0</v>
      </c>
    </row>
    <row r="27" spans="1:5" ht="26.25">
      <c r="A27" s="13" t="s">
        <v>74</v>
      </c>
      <c r="B27" s="28">
        <v>1</v>
      </c>
      <c r="C27" s="26">
        <v>4</v>
      </c>
      <c r="D27" s="10"/>
      <c r="E27" s="27">
        <f>D27*B27*C27</f>
        <v>0</v>
      </c>
    </row>
    <row r="28" spans="1:5">
      <c r="A28" s="13" t="s">
        <v>75</v>
      </c>
      <c r="B28" s="28">
        <v>1</v>
      </c>
      <c r="C28" s="26">
        <v>4</v>
      </c>
      <c r="D28" s="10"/>
      <c r="E28" s="27">
        <f>D28*B28*C28</f>
        <v>0</v>
      </c>
    </row>
    <row r="29" spans="1:5">
      <c r="A29" s="217" t="s">
        <v>57</v>
      </c>
      <c r="B29" s="217"/>
      <c r="C29" s="217"/>
      <c r="D29" s="217"/>
      <c r="E29" s="29">
        <f>SUM(E24:E28)</f>
        <v>0</v>
      </c>
    </row>
    <row r="30" spans="1:5" ht="39">
      <c r="A30" s="30" t="s">
        <v>76</v>
      </c>
      <c r="B30" s="204" t="s">
        <v>77</v>
      </c>
      <c r="C30" s="204"/>
      <c r="D30" s="31" t="s">
        <v>51</v>
      </c>
      <c r="E30" s="31" t="s">
        <v>52</v>
      </c>
    </row>
    <row r="31" spans="1:5">
      <c r="A31" s="32" t="s">
        <v>78</v>
      </c>
      <c r="B31" s="210"/>
      <c r="C31" s="210"/>
      <c r="D31" s="210"/>
      <c r="E31" s="210"/>
    </row>
    <row r="32" spans="1:5">
      <c r="A32" s="33" t="s">
        <v>79</v>
      </c>
      <c r="B32" s="201">
        <v>4</v>
      </c>
      <c r="C32" s="201"/>
      <c r="D32" s="12"/>
      <c r="E32" s="34">
        <f t="shared" ref="E32:E41" si="1">B32*D32</f>
        <v>0</v>
      </c>
    </row>
    <row r="33" spans="1:5">
      <c r="A33" s="33" t="s">
        <v>80</v>
      </c>
      <c r="B33" s="201">
        <v>4</v>
      </c>
      <c r="C33" s="201"/>
      <c r="D33" s="12"/>
      <c r="E33" s="34">
        <f t="shared" si="1"/>
        <v>0</v>
      </c>
    </row>
    <row r="34" spans="1:5">
      <c r="A34" s="33" t="s">
        <v>81</v>
      </c>
      <c r="B34" s="201">
        <v>4</v>
      </c>
      <c r="C34" s="201"/>
      <c r="D34" s="12"/>
      <c r="E34" s="34">
        <f t="shared" si="1"/>
        <v>0</v>
      </c>
    </row>
    <row r="35" spans="1:5">
      <c r="A35" s="33" t="s">
        <v>82</v>
      </c>
      <c r="B35" s="201">
        <v>4</v>
      </c>
      <c r="C35" s="201"/>
      <c r="D35" s="12"/>
      <c r="E35" s="34">
        <f t="shared" si="1"/>
        <v>0</v>
      </c>
    </row>
    <row r="36" spans="1:5">
      <c r="A36" s="33" t="s">
        <v>83</v>
      </c>
      <c r="B36" s="201">
        <v>4</v>
      </c>
      <c r="C36" s="201"/>
      <c r="D36" s="12"/>
      <c r="E36" s="34">
        <f t="shared" si="1"/>
        <v>0</v>
      </c>
    </row>
    <row r="37" spans="1:5">
      <c r="A37" s="33" t="s">
        <v>84</v>
      </c>
      <c r="B37" s="201">
        <v>4</v>
      </c>
      <c r="C37" s="201"/>
      <c r="D37" s="12"/>
      <c r="E37" s="34">
        <f t="shared" si="1"/>
        <v>0</v>
      </c>
    </row>
    <row r="38" spans="1:5">
      <c r="A38" s="33" t="s">
        <v>85</v>
      </c>
      <c r="B38" s="201">
        <v>4</v>
      </c>
      <c r="C38" s="201"/>
      <c r="D38" s="12"/>
      <c r="E38" s="34">
        <f t="shared" si="1"/>
        <v>0</v>
      </c>
    </row>
    <row r="39" spans="1:5">
      <c r="A39" s="33" t="s">
        <v>86</v>
      </c>
      <c r="B39" s="201">
        <v>4</v>
      </c>
      <c r="C39" s="201"/>
      <c r="D39" s="12"/>
      <c r="E39" s="34">
        <f t="shared" si="1"/>
        <v>0</v>
      </c>
    </row>
    <row r="40" spans="1:5">
      <c r="A40" s="33" t="s">
        <v>87</v>
      </c>
      <c r="B40" s="201">
        <v>4</v>
      </c>
      <c r="C40" s="201"/>
      <c r="D40" s="12"/>
      <c r="E40" s="34">
        <f t="shared" si="1"/>
        <v>0</v>
      </c>
    </row>
    <row r="41" spans="1:5">
      <c r="A41" s="33" t="s">
        <v>88</v>
      </c>
      <c r="B41" s="201">
        <v>4</v>
      </c>
      <c r="C41" s="201"/>
      <c r="D41" s="12"/>
      <c r="E41" s="34">
        <f t="shared" si="1"/>
        <v>0</v>
      </c>
    </row>
    <row r="42" spans="1:5">
      <c r="A42" s="32" t="s">
        <v>89</v>
      </c>
      <c r="B42" s="210"/>
      <c r="C42" s="210"/>
      <c r="D42" s="14"/>
      <c r="E42" s="22">
        <f>SUM(E32:E41)</f>
        <v>0</v>
      </c>
    </row>
    <row r="43" spans="1:5">
      <c r="A43" s="33" t="s">
        <v>90</v>
      </c>
      <c r="B43" s="201">
        <v>4</v>
      </c>
      <c r="C43" s="201"/>
      <c r="D43" s="12"/>
      <c r="E43" s="34">
        <f t="shared" ref="E43:E48" si="2">B43*D43</f>
        <v>0</v>
      </c>
    </row>
    <row r="44" spans="1:5">
      <c r="A44" s="33" t="s">
        <v>91</v>
      </c>
      <c r="B44" s="201">
        <v>4</v>
      </c>
      <c r="C44" s="201"/>
      <c r="D44" s="12"/>
      <c r="E44" s="34">
        <f t="shared" si="2"/>
        <v>0</v>
      </c>
    </row>
    <row r="45" spans="1:5">
      <c r="A45" s="33" t="s">
        <v>92</v>
      </c>
      <c r="B45" s="201">
        <v>4</v>
      </c>
      <c r="C45" s="201"/>
      <c r="D45" s="12"/>
      <c r="E45" s="34">
        <f t="shared" si="2"/>
        <v>0</v>
      </c>
    </row>
    <row r="46" spans="1:5">
      <c r="A46" s="33" t="s">
        <v>93</v>
      </c>
      <c r="B46" s="201">
        <v>4</v>
      </c>
      <c r="C46" s="201"/>
      <c r="D46" s="12"/>
      <c r="E46" s="34">
        <f t="shared" si="2"/>
        <v>0</v>
      </c>
    </row>
    <row r="47" spans="1:5">
      <c r="A47" s="33" t="s">
        <v>94</v>
      </c>
      <c r="B47" s="201">
        <v>4</v>
      </c>
      <c r="C47" s="201"/>
      <c r="D47" s="12"/>
      <c r="E47" s="34">
        <f t="shared" si="2"/>
        <v>0</v>
      </c>
    </row>
    <row r="48" spans="1:5">
      <c r="A48" s="33" t="s">
        <v>95</v>
      </c>
      <c r="B48" s="201">
        <v>4</v>
      </c>
      <c r="C48" s="201"/>
      <c r="D48" s="12"/>
      <c r="E48" s="34">
        <f t="shared" si="2"/>
        <v>0</v>
      </c>
    </row>
    <row r="49" spans="1:5">
      <c r="A49" s="32" t="s">
        <v>96</v>
      </c>
      <c r="B49" s="210"/>
      <c r="C49" s="210"/>
      <c r="D49" s="14"/>
      <c r="E49" s="22">
        <f>SUM(E43:E48)</f>
        <v>0</v>
      </c>
    </row>
    <row r="50" spans="1:5">
      <c r="A50" s="33" t="s">
        <v>97</v>
      </c>
      <c r="B50" s="201">
        <v>4</v>
      </c>
      <c r="C50" s="201"/>
      <c r="D50" s="12"/>
      <c r="E50" s="34">
        <f t="shared" ref="E50:E60" si="3">D50*B50</f>
        <v>0</v>
      </c>
    </row>
    <row r="51" spans="1:5">
      <c r="A51" s="33" t="s">
        <v>98</v>
      </c>
      <c r="B51" s="201">
        <v>4</v>
      </c>
      <c r="C51" s="201"/>
      <c r="D51" s="12"/>
      <c r="E51" s="34">
        <f t="shared" si="3"/>
        <v>0</v>
      </c>
    </row>
    <row r="52" spans="1:5">
      <c r="A52" s="33" t="s">
        <v>99</v>
      </c>
      <c r="B52" s="201">
        <v>4</v>
      </c>
      <c r="C52" s="201"/>
      <c r="D52" s="12"/>
      <c r="E52" s="34">
        <f t="shared" si="3"/>
        <v>0</v>
      </c>
    </row>
    <row r="53" spans="1:5">
      <c r="A53" s="33" t="s">
        <v>100</v>
      </c>
      <c r="B53" s="201">
        <v>4</v>
      </c>
      <c r="C53" s="201"/>
      <c r="D53" s="12"/>
      <c r="E53" s="34">
        <f t="shared" si="3"/>
        <v>0</v>
      </c>
    </row>
    <row r="54" spans="1:5">
      <c r="A54" s="33" t="s">
        <v>101</v>
      </c>
      <c r="B54" s="201">
        <v>4</v>
      </c>
      <c r="C54" s="201"/>
      <c r="D54" s="12"/>
      <c r="E54" s="34">
        <f t="shared" si="3"/>
        <v>0</v>
      </c>
    </row>
    <row r="55" spans="1:5">
      <c r="A55" s="33" t="s">
        <v>102</v>
      </c>
      <c r="B55" s="201">
        <v>4</v>
      </c>
      <c r="C55" s="201"/>
      <c r="D55" s="12"/>
      <c r="E55" s="34">
        <f t="shared" si="3"/>
        <v>0</v>
      </c>
    </row>
    <row r="56" spans="1:5">
      <c r="A56" s="33" t="s">
        <v>103</v>
      </c>
      <c r="B56" s="201">
        <v>4</v>
      </c>
      <c r="C56" s="201"/>
      <c r="D56" s="12"/>
      <c r="E56" s="34">
        <f t="shared" si="3"/>
        <v>0</v>
      </c>
    </row>
    <row r="57" spans="1:5">
      <c r="A57" s="33" t="s">
        <v>104</v>
      </c>
      <c r="B57" s="201">
        <v>4</v>
      </c>
      <c r="C57" s="201"/>
      <c r="D57" s="12"/>
      <c r="E57" s="34">
        <f t="shared" si="3"/>
        <v>0</v>
      </c>
    </row>
    <row r="58" spans="1:5">
      <c r="A58" s="33" t="s">
        <v>105</v>
      </c>
      <c r="B58" s="201">
        <v>4</v>
      </c>
      <c r="C58" s="201"/>
      <c r="D58" s="12"/>
      <c r="E58" s="34">
        <f t="shared" si="3"/>
        <v>0</v>
      </c>
    </row>
    <row r="59" spans="1:5">
      <c r="A59" s="33" t="s">
        <v>106</v>
      </c>
      <c r="B59" s="201">
        <v>4</v>
      </c>
      <c r="C59" s="201"/>
      <c r="D59" s="12"/>
      <c r="E59" s="34">
        <f t="shared" si="3"/>
        <v>0</v>
      </c>
    </row>
    <row r="60" spans="1:5">
      <c r="A60" s="33" t="s">
        <v>107</v>
      </c>
      <c r="B60" s="201">
        <v>4</v>
      </c>
      <c r="C60" s="201"/>
      <c r="D60" s="12"/>
      <c r="E60" s="34">
        <f t="shared" si="3"/>
        <v>0</v>
      </c>
    </row>
    <row r="61" spans="1:5">
      <c r="A61" s="32" t="s">
        <v>108</v>
      </c>
      <c r="B61" s="210"/>
      <c r="C61" s="210"/>
      <c r="D61" s="14"/>
      <c r="E61" s="22">
        <f>SUM(E50:E60)</f>
        <v>0</v>
      </c>
    </row>
    <row r="62" spans="1:5">
      <c r="A62" s="33" t="s">
        <v>109</v>
      </c>
      <c r="B62" s="201">
        <v>4</v>
      </c>
      <c r="C62" s="201"/>
      <c r="D62" s="12"/>
      <c r="E62" s="34">
        <f t="shared" ref="E62:E67" si="4">B62*D62</f>
        <v>0</v>
      </c>
    </row>
    <row r="63" spans="1:5">
      <c r="A63" s="33" t="s">
        <v>110</v>
      </c>
      <c r="B63" s="201">
        <v>4</v>
      </c>
      <c r="C63" s="201"/>
      <c r="D63" s="12"/>
      <c r="E63" s="34">
        <f t="shared" si="4"/>
        <v>0</v>
      </c>
    </row>
    <row r="64" spans="1:5">
      <c r="A64" s="33" t="s">
        <v>111</v>
      </c>
      <c r="B64" s="201">
        <v>4</v>
      </c>
      <c r="C64" s="201"/>
      <c r="D64" s="12"/>
      <c r="E64" s="34">
        <f t="shared" si="4"/>
        <v>0</v>
      </c>
    </row>
    <row r="65" spans="1:5">
      <c r="A65" s="33" t="s">
        <v>112</v>
      </c>
      <c r="B65" s="201">
        <v>4</v>
      </c>
      <c r="C65" s="201"/>
      <c r="D65" s="12"/>
      <c r="E65" s="34">
        <f t="shared" si="4"/>
        <v>0</v>
      </c>
    </row>
    <row r="66" spans="1:5">
      <c r="A66" s="33" t="s">
        <v>113</v>
      </c>
      <c r="B66" s="201">
        <v>4</v>
      </c>
      <c r="C66" s="201"/>
      <c r="D66" s="12"/>
      <c r="E66" s="34">
        <f t="shared" si="4"/>
        <v>0</v>
      </c>
    </row>
    <row r="67" spans="1:5">
      <c r="A67" s="33" t="s">
        <v>114</v>
      </c>
      <c r="B67" s="201">
        <v>4</v>
      </c>
      <c r="C67" s="201"/>
      <c r="D67" s="12"/>
      <c r="E67" s="34">
        <f t="shared" si="4"/>
        <v>0</v>
      </c>
    </row>
    <row r="68" spans="1:5">
      <c r="A68" s="32" t="s">
        <v>115</v>
      </c>
      <c r="B68" s="210"/>
      <c r="C68" s="210"/>
      <c r="D68" s="14"/>
      <c r="E68" s="22">
        <f>SUM(E62:E67)</f>
        <v>0</v>
      </c>
    </row>
    <row r="69" spans="1:5">
      <c r="A69" s="33" t="s">
        <v>116</v>
      </c>
      <c r="B69" s="201">
        <v>4</v>
      </c>
      <c r="C69" s="201"/>
      <c r="D69" s="12"/>
      <c r="E69" s="34">
        <f t="shared" ref="E69:E76" si="5">B69*D69</f>
        <v>0</v>
      </c>
    </row>
    <row r="70" spans="1:5">
      <c r="A70" s="33" t="s">
        <v>117</v>
      </c>
      <c r="B70" s="201">
        <v>4</v>
      </c>
      <c r="C70" s="201"/>
      <c r="D70" s="12"/>
      <c r="E70" s="34">
        <f t="shared" si="5"/>
        <v>0</v>
      </c>
    </row>
    <row r="71" spans="1:5">
      <c r="A71" s="33" t="s">
        <v>118</v>
      </c>
      <c r="B71" s="201">
        <v>4</v>
      </c>
      <c r="C71" s="201"/>
      <c r="D71" s="12"/>
      <c r="E71" s="34">
        <f t="shared" si="5"/>
        <v>0</v>
      </c>
    </row>
    <row r="72" spans="1:5">
      <c r="A72" s="33" t="s">
        <v>119</v>
      </c>
      <c r="B72" s="201">
        <v>4</v>
      </c>
      <c r="C72" s="201"/>
      <c r="D72" s="12"/>
      <c r="E72" s="34">
        <f t="shared" si="5"/>
        <v>0</v>
      </c>
    </row>
    <row r="73" spans="1:5">
      <c r="A73" s="33" t="s">
        <v>120</v>
      </c>
      <c r="B73" s="201">
        <v>4</v>
      </c>
      <c r="C73" s="201"/>
      <c r="D73" s="12"/>
      <c r="E73" s="34">
        <f t="shared" si="5"/>
        <v>0</v>
      </c>
    </row>
    <row r="74" spans="1:5">
      <c r="A74" s="33" t="s">
        <v>121</v>
      </c>
      <c r="B74" s="201">
        <v>4</v>
      </c>
      <c r="C74" s="201"/>
      <c r="D74" s="12"/>
      <c r="E74" s="34">
        <f t="shared" si="5"/>
        <v>0</v>
      </c>
    </row>
    <row r="75" spans="1:5">
      <c r="A75" s="33" t="s">
        <v>122</v>
      </c>
      <c r="B75" s="201">
        <v>4</v>
      </c>
      <c r="C75" s="201"/>
      <c r="D75" s="12"/>
      <c r="E75" s="34">
        <f t="shared" si="5"/>
        <v>0</v>
      </c>
    </row>
    <row r="76" spans="1:5">
      <c r="A76" s="33" t="s">
        <v>123</v>
      </c>
      <c r="B76" s="201">
        <v>4</v>
      </c>
      <c r="C76" s="201"/>
      <c r="D76" s="12"/>
      <c r="E76" s="34">
        <f t="shared" si="5"/>
        <v>0</v>
      </c>
    </row>
    <row r="77" spans="1:5">
      <c r="A77" s="32" t="s">
        <v>124</v>
      </c>
      <c r="B77" s="210"/>
      <c r="C77" s="210"/>
      <c r="D77" s="14"/>
      <c r="E77" s="22">
        <f>SUM(E69:E76)</f>
        <v>0</v>
      </c>
    </row>
    <row r="78" spans="1:5">
      <c r="A78" s="33" t="s">
        <v>125</v>
      </c>
      <c r="B78" s="201">
        <v>4</v>
      </c>
      <c r="C78" s="201"/>
      <c r="D78" s="12"/>
      <c r="E78" s="34">
        <f t="shared" ref="E78:E88" si="6">B78*D78</f>
        <v>0</v>
      </c>
    </row>
    <row r="79" spans="1:5">
      <c r="A79" s="33" t="s">
        <v>126</v>
      </c>
      <c r="B79" s="201">
        <v>4</v>
      </c>
      <c r="C79" s="201"/>
      <c r="D79" s="12"/>
      <c r="E79" s="34">
        <f t="shared" si="6"/>
        <v>0</v>
      </c>
    </row>
    <row r="80" spans="1:5">
      <c r="A80" s="33" t="s">
        <v>127</v>
      </c>
      <c r="B80" s="201">
        <v>4</v>
      </c>
      <c r="C80" s="201"/>
      <c r="D80" s="12"/>
      <c r="E80" s="34">
        <f t="shared" si="6"/>
        <v>0</v>
      </c>
    </row>
    <row r="81" spans="1:5">
      <c r="A81" s="33" t="s">
        <v>128</v>
      </c>
      <c r="B81" s="201">
        <v>4</v>
      </c>
      <c r="C81" s="201"/>
      <c r="D81" s="12"/>
      <c r="E81" s="34">
        <f t="shared" si="6"/>
        <v>0</v>
      </c>
    </row>
    <row r="82" spans="1:5">
      <c r="A82" s="33" t="s">
        <v>129</v>
      </c>
      <c r="B82" s="201">
        <v>4</v>
      </c>
      <c r="C82" s="201"/>
      <c r="D82" s="12"/>
      <c r="E82" s="34">
        <f t="shared" si="6"/>
        <v>0</v>
      </c>
    </row>
    <row r="83" spans="1:5">
      <c r="A83" s="33" t="s">
        <v>130</v>
      </c>
      <c r="B83" s="201">
        <v>4</v>
      </c>
      <c r="C83" s="201"/>
      <c r="D83" s="12"/>
      <c r="E83" s="34">
        <f t="shared" si="6"/>
        <v>0</v>
      </c>
    </row>
    <row r="84" spans="1:5">
      <c r="A84" s="33" t="s">
        <v>131</v>
      </c>
      <c r="B84" s="201">
        <v>4</v>
      </c>
      <c r="C84" s="201"/>
      <c r="D84" s="12"/>
      <c r="E84" s="34">
        <f t="shared" si="6"/>
        <v>0</v>
      </c>
    </row>
    <row r="85" spans="1:5">
      <c r="A85" s="33" t="s">
        <v>132</v>
      </c>
      <c r="B85" s="201">
        <v>4</v>
      </c>
      <c r="C85" s="201"/>
      <c r="D85" s="12"/>
      <c r="E85" s="34">
        <f t="shared" si="6"/>
        <v>0</v>
      </c>
    </row>
    <row r="86" spans="1:5">
      <c r="A86" s="33" t="s">
        <v>133</v>
      </c>
      <c r="B86" s="201">
        <v>4</v>
      </c>
      <c r="C86" s="201"/>
      <c r="D86" s="12"/>
      <c r="E86" s="34">
        <f t="shared" si="6"/>
        <v>0</v>
      </c>
    </row>
    <row r="87" spans="1:5">
      <c r="A87" s="33" t="s">
        <v>134</v>
      </c>
      <c r="B87" s="201">
        <v>4</v>
      </c>
      <c r="C87" s="201"/>
      <c r="D87" s="12"/>
      <c r="E87" s="34">
        <f t="shared" si="6"/>
        <v>0</v>
      </c>
    </row>
    <row r="88" spans="1:5">
      <c r="A88" s="33" t="s">
        <v>135</v>
      </c>
      <c r="B88" s="201">
        <v>4</v>
      </c>
      <c r="C88" s="201"/>
      <c r="D88" s="12"/>
      <c r="E88" s="34">
        <f t="shared" si="6"/>
        <v>0</v>
      </c>
    </row>
    <row r="89" spans="1:5">
      <c r="A89" s="32" t="s">
        <v>136</v>
      </c>
      <c r="B89" s="210"/>
      <c r="C89" s="210"/>
      <c r="D89" s="14"/>
      <c r="E89" s="22">
        <f>SUM(E78:E88)</f>
        <v>0</v>
      </c>
    </row>
    <row r="90" spans="1:5">
      <c r="A90" s="33" t="s">
        <v>137</v>
      </c>
      <c r="B90" s="201">
        <v>4</v>
      </c>
      <c r="C90" s="201"/>
      <c r="D90" s="12"/>
      <c r="E90" s="34">
        <f>B90*D90</f>
        <v>0</v>
      </c>
    </row>
    <row r="91" spans="1:5">
      <c r="A91" s="33" t="s">
        <v>138</v>
      </c>
      <c r="B91" s="201">
        <v>4</v>
      </c>
      <c r="C91" s="201"/>
      <c r="D91" s="12"/>
      <c r="E91" s="34">
        <f>B91*D91</f>
        <v>0</v>
      </c>
    </row>
    <row r="92" spans="1:5">
      <c r="A92" s="33" t="s">
        <v>139</v>
      </c>
      <c r="B92" s="201">
        <v>4</v>
      </c>
      <c r="C92" s="201"/>
      <c r="D92" s="12"/>
      <c r="E92" s="34">
        <f>B92*D92</f>
        <v>0</v>
      </c>
    </row>
    <row r="93" spans="1:5">
      <c r="A93" s="33" t="s">
        <v>140</v>
      </c>
      <c r="B93" s="201">
        <v>4</v>
      </c>
      <c r="C93" s="201"/>
      <c r="D93" s="12"/>
      <c r="E93" s="34">
        <f>B93*D93</f>
        <v>0</v>
      </c>
    </row>
    <row r="94" spans="1:5">
      <c r="A94" s="32" t="s">
        <v>141</v>
      </c>
      <c r="B94" s="210"/>
      <c r="C94" s="210"/>
      <c r="D94" s="14"/>
      <c r="E94" s="22">
        <f>SUM(E90:E93)</f>
        <v>0</v>
      </c>
    </row>
    <row r="95" spans="1:5">
      <c r="A95" s="33" t="s">
        <v>142</v>
      </c>
      <c r="B95" s="201">
        <v>4</v>
      </c>
      <c r="C95" s="201"/>
      <c r="D95" s="12"/>
      <c r="E95" s="34">
        <f>B95*D95</f>
        <v>0</v>
      </c>
    </row>
    <row r="96" spans="1:5">
      <c r="A96" s="33" t="s">
        <v>143</v>
      </c>
      <c r="B96" s="201">
        <v>4</v>
      </c>
      <c r="C96" s="201"/>
      <c r="D96" s="12"/>
      <c r="E96" s="34">
        <f>B96*D96</f>
        <v>0</v>
      </c>
    </row>
    <row r="97" spans="1:5">
      <c r="A97" s="33" t="s">
        <v>144</v>
      </c>
      <c r="B97" s="201">
        <v>4</v>
      </c>
      <c r="C97" s="201"/>
      <c r="D97" s="12"/>
      <c r="E97" s="34">
        <f>B97*D97</f>
        <v>0</v>
      </c>
    </row>
    <row r="98" spans="1:5">
      <c r="A98" s="33" t="s">
        <v>145</v>
      </c>
      <c r="B98" s="201">
        <v>4</v>
      </c>
      <c r="C98" s="201"/>
      <c r="D98" s="12"/>
      <c r="E98" s="34">
        <f>B98*D98</f>
        <v>0</v>
      </c>
    </row>
    <row r="99" spans="1:5">
      <c r="A99" s="32" t="s">
        <v>146</v>
      </c>
      <c r="B99" s="210"/>
      <c r="C99" s="210"/>
      <c r="D99" s="14"/>
      <c r="E99" s="22">
        <f>SUM(E95:E98)</f>
        <v>0</v>
      </c>
    </row>
    <row r="100" spans="1:5">
      <c r="A100" s="33" t="s">
        <v>147</v>
      </c>
      <c r="B100" s="201">
        <v>4</v>
      </c>
      <c r="C100" s="201"/>
      <c r="D100" s="12"/>
      <c r="E100" s="34">
        <f t="shared" ref="E100:E108" si="7">B100*D100</f>
        <v>0</v>
      </c>
    </row>
    <row r="101" spans="1:5">
      <c r="A101" s="33" t="s">
        <v>148</v>
      </c>
      <c r="B101" s="201">
        <v>4</v>
      </c>
      <c r="C101" s="201"/>
      <c r="D101" s="12"/>
      <c r="E101" s="34">
        <f t="shared" si="7"/>
        <v>0</v>
      </c>
    </row>
    <row r="102" spans="1:5">
      <c r="A102" s="33" t="s">
        <v>149</v>
      </c>
      <c r="B102" s="201">
        <v>4</v>
      </c>
      <c r="C102" s="201"/>
      <c r="D102" s="12"/>
      <c r="E102" s="34">
        <f t="shared" si="7"/>
        <v>0</v>
      </c>
    </row>
    <row r="103" spans="1:5">
      <c r="A103" s="33" t="s">
        <v>150</v>
      </c>
      <c r="B103" s="201">
        <v>4</v>
      </c>
      <c r="C103" s="201"/>
      <c r="D103" s="12"/>
      <c r="E103" s="34">
        <f t="shared" si="7"/>
        <v>0</v>
      </c>
    </row>
    <row r="104" spans="1:5">
      <c r="A104" s="33" t="s">
        <v>151</v>
      </c>
      <c r="B104" s="201">
        <v>4</v>
      </c>
      <c r="C104" s="201"/>
      <c r="D104" s="12"/>
      <c r="E104" s="34">
        <f t="shared" si="7"/>
        <v>0</v>
      </c>
    </row>
    <row r="105" spans="1:5">
      <c r="A105" s="33" t="s">
        <v>152</v>
      </c>
      <c r="B105" s="201">
        <v>4</v>
      </c>
      <c r="C105" s="201"/>
      <c r="D105" s="12"/>
      <c r="E105" s="34">
        <f t="shared" si="7"/>
        <v>0</v>
      </c>
    </row>
    <row r="106" spans="1:5">
      <c r="A106" s="33" t="s">
        <v>153</v>
      </c>
      <c r="B106" s="201">
        <v>4</v>
      </c>
      <c r="C106" s="201"/>
      <c r="D106" s="12"/>
      <c r="E106" s="34">
        <f t="shared" si="7"/>
        <v>0</v>
      </c>
    </row>
    <row r="107" spans="1:5">
      <c r="A107" s="33" t="s">
        <v>154</v>
      </c>
      <c r="B107" s="201">
        <v>4</v>
      </c>
      <c r="C107" s="201"/>
      <c r="D107" s="12"/>
      <c r="E107" s="34">
        <f t="shared" si="7"/>
        <v>0</v>
      </c>
    </row>
    <row r="108" spans="1:5">
      <c r="A108" s="33" t="s">
        <v>155</v>
      </c>
      <c r="B108" s="201">
        <v>4</v>
      </c>
      <c r="C108" s="201"/>
      <c r="D108" s="12"/>
      <c r="E108" s="34">
        <f t="shared" si="7"/>
        <v>0</v>
      </c>
    </row>
    <row r="109" spans="1:5">
      <c r="A109" s="32" t="s">
        <v>156</v>
      </c>
      <c r="B109" s="210"/>
      <c r="C109" s="210"/>
      <c r="D109" s="14"/>
      <c r="E109" s="22">
        <f>SUM(E100:E108)</f>
        <v>0</v>
      </c>
    </row>
    <row r="110" spans="1:5">
      <c r="A110" s="33" t="s">
        <v>157</v>
      </c>
      <c r="B110" s="201">
        <v>4</v>
      </c>
      <c r="C110" s="201"/>
      <c r="D110" s="12"/>
      <c r="E110" s="34">
        <f>B110*D110</f>
        <v>0</v>
      </c>
    </row>
    <row r="111" spans="1:5">
      <c r="A111" s="33" t="s">
        <v>158</v>
      </c>
      <c r="B111" s="201">
        <v>4</v>
      </c>
      <c r="C111" s="201"/>
      <c r="D111" s="12"/>
      <c r="E111" s="34">
        <f>B111*D111</f>
        <v>0</v>
      </c>
    </row>
    <row r="112" spans="1:5">
      <c r="A112" s="33" t="s">
        <v>159</v>
      </c>
      <c r="B112" s="201">
        <v>4</v>
      </c>
      <c r="C112" s="201"/>
      <c r="D112" s="12"/>
      <c r="E112" s="34">
        <f>B112*D112</f>
        <v>0</v>
      </c>
    </row>
    <row r="113" spans="1:5">
      <c r="A113" s="33" t="s">
        <v>160</v>
      </c>
      <c r="B113" s="201">
        <v>4</v>
      </c>
      <c r="C113" s="201"/>
      <c r="D113" s="12"/>
      <c r="E113" s="34">
        <f>B113*D113</f>
        <v>0</v>
      </c>
    </row>
    <row r="114" spans="1:5">
      <c r="A114" s="35" t="s">
        <v>161</v>
      </c>
      <c r="B114" s="210"/>
      <c r="C114" s="210"/>
      <c r="D114" s="14"/>
      <c r="E114" s="22">
        <f>SUM(E110:E113)</f>
        <v>0</v>
      </c>
    </row>
    <row r="115" spans="1:5">
      <c r="A115" s="33" t="s">
        <v>162</v>
      </c>
      <c r="B115" s="201">
        <v>4</v>
      </c>
      <c r="C115" s="201"/>
      <c r="D115" s="12"/>
      <c r="E115" s="34">
        <f>B115*D115</f>
        <v>0</v>
      </c>
    </row>
    <row r="116" spans="1:5">
      <c r="A116" s="33" t="s">
        <v>163</v>
      </c>
      <c r="B116" s="201">
        <v>4</v>
      </c>
      <c r="C116" s="201"/>
      <c r="D116" s="12"/>
      <c r="E116" s="34">
        <f>B116*D116</f>
        <v>0</v>
      </c>
    </row>
    <row r="117" spans="1:5">
      <c r="A117" s="35" t="s">
        <v>164</v>
      </c>
      <c r="B117" s="206"/>
      <c r="C117" s="206"/>
      <c r="D117" s="14"/>
      <c r="E117" s="22">
        <f>SUM(E115:E116)</f>
        <v>0</v>
      </c>
    </row>
    <row r="118" spans="1:5">
      <c r="A118" s="33" t="s">
        <v>165</v>
      </c>
      <c r="B118" s="201">
        <v>4</v>
      </c>
      <c r="C118" s="201"/>
      <c r="D118" s="12"/>
      <c r="E118" s="34">
        <f>B118*D118</f>
        <v>0</v>
      </c>
    </row>
    <row r="119" spans="1:5">
      <c r="A119" s="33" t="s">
        <v>166</v>
      </c>
      <c r="B119" s="201">
        <v>4</v>
      </c>
      <c r="C119" s="201"/>
      <c r="D119" s="12"/>
      <c r="E119" s="34">
        <f>B119*D119</f>
        <v>0</v>
      </c>
    </row>
    <row r="120" spans="1:5">
      <c r="A120" s="33" t="s">
        <v>167</v>
      </c>
      <c r="B120" s="201">
        <v>4</v>
      </c>
      <c r="C120" s="201"/>
      <c r="D120" s="12"/>
      <c r="E120" s="34">
        <f>B120*D120</f>
        <v>0</v>
      </c>
    </row>
    <row r="121" spans="1:5">
      <c r="A121" s="209" t="s">
        <v>57</v>
      </c>
      <c r="B121" s="209"/>
      <c r="C121" s="209"/>
      <c r="D121" s="209"/>
      <c r="E121" s="22">
        <f>SUM(E118:E120)</f>
        <v>0</v>
      </c>
    </row>
    <row r="122" spans="1:5">
      <c r="A122" s="36" t="s">
        <v>168</v>
      </c>
      <c r="B122" s="204" t="s">
        <v>77</v>
      </c>
      <c r="C122" s="204"/>
      <c r="D122" s="6" t="s">
        <v>169</v>
      </c>
      <c r="E122" s="31" t="s">
        <v>52</v>
      </c>
    </row>
    <row r="123" spans="1:5">
      <c r="A123" s="37" t="s">
        <v>170</v>
      </c>
      <c r="B123" s="206"/>
      <c r="C123" s="206"/>
      <c r="D123" s="206"/>
      <c r="E123" s="206"/>
    </row>
    <row r="124" spans="1:5">
      <c r="A124" s="38" t="s">
        <v>171</v>
      </c>
      <c r="B124" s="208">
        <v>4</v>
      </c>
      <c r="C124" s="208"/>
      <c r="D124" s="12"/>
      <c r="E124" s="34">
        <f>B124*D124</f>
        <v>0</v>
      </c>
    </row>
    <row r="125" spans="1:5">
      <c r="A125" s="38" t="s">
        <v>172</v>
      </c>
      <c r="B125" s="208">
        <v>4</v>
      </c>
      <c r="C125" s="208"/>
      <c r="D125" s="12"/>
      <c r="E125" s="34">
        <f>B125*D125</f>
        <v>0</v>
      </c>
    </row>
    <row r="126" spans="1:5">
      <c r="A126" s="38" t="s">
        <v>173</v>
      </c>
      <c r="B126" s="208">
        <v>4</v>
      </c>
      <c r="C126" s="208"/>
      <c r="D126" s="12"/>
      <c r="E126" s="34">
        <f>B126*D126</f>
        <v>0</v>
      </c>
    </row>
    <row r="127" spans="1:5">
      <c r="A127" s="32" t="s">
        <v>174</v>
      </c>
      <c r="B127" s="206"/>
      <c r="C127" s="206"/>
      <c r="D127" s="14"/>
      <c r="E127" s="22">
        <f>SUM(E124:E126)</f>
        <v>0</v>
      </c>
    </row>
    <row r="128" spans="1:5">
      <c r="A128" s="38" t="s">
        <v>175</v>
      </c>
      <c r="B128" s="208">
        <v>4</v>
      </c>
      <c r="C128" s="208"/>
      <c r="D128" s="12"/>
      <c r="E128" s="34">
        <f t="shared" ref="E128:E149" si="8">B128*D128</f>
        <v>0</v>
      </c>
    </row>
    <row r="129" spans="1:5">
      <c r="A129" s="38" t="s">
        <v>176</v>
      </c>
      <c r="B129" s="208">
        <v>4</v>
      </c>
      <c r="C129" s="208"/>
      <c r="D129" s="12"/>
      <c r="E129" s="34">
        <f t="shared" si="8"/>
        <v>0</v>
      </c>
    </row>
    <row r="130" spans="1:5">
      <c r="A130" s="38" t="s">
        <v>177</v>
      </c>
      <c r="B130" s="208">
        <v>4</v>
      </c>
      <c r="C130" s="208"/>
      <c r="D130" s="12"/>
      <c r="E130" s="34">
        <f t="shared" si="8"/>
        <v>0</v>
      </c>
    </row>
    <row r="131" spans="1:5">
      <c r="A131" s="38" t="s">
        <v>178</v>
      </c>
      <c r="B131" s="208">
        <v>4</v>
      </c>
      <c r="C131" s="208"/>
      <c r="D131" s="12"/>
      <c r="E131" s="34">
        <f t="shared" si="8"/>
        <v>0</v>
      </c>
    </row>
    <row r="132" spans="1:5">
      <c r="A132" s="38" t="s">
        <v>179</v>
      </c>
      <c r="B132" s="208">
        <v>4</v>
      </c>
      <c r="C132" s="208"/>
      <c r="D132" s="12"/>
      <c r="E132" s="34">
        <f t="shared" si="8"/>
        <v>0</v>
      </c>
    </row>
    <row r="133" spans="1:5">
      <c r="A133" s="38" t="s">
        <v>180</v>
      </c>
      <c r="B133" s="208">
        <v>4</v>
      </c>
      <c r="C133" s="208"/>
      <c r="D133" s="12"/>
      <c r="E133" s="34">
        <f t="shared" si="8"/>
        <v>0</v>
      </c>
    </row>
    <row r="134" spans="1:5">
      <c r="A134" s="38" t="s">
        <v>181</v>
      </c>
      <c r="B134" s="208">
        <v>4</v>
      </c>
      <c r="C134" s="208"/>
      <c r="D134" s="12"/>
      <c r="E134" s="34">
        <f t="shared" si="8"/>
        <v>0</v>
      </c>
    </row>
    <row r="135" spans="1:5">
      <c r="A135" s="38" t="s">
        <v>182</v>
      </c>
      <c r="B135" s="208">
        <v>4</v>
      </c>
      <c r="C135" s="208"/>
      <c r="D135" s="12"/>
      <c r="E135" s="34">
        <f t="shared" si="8"/>
        <v>0</v>
      </c>
    </row>
    <row r="136" spans="1:5">
      <c r="A136" s="38" t="s">
        <v>183</v>
      </c>
      <c r="B136" s="208">
        <v>4</v>
      </c>
      <c r="C136" s="208"/>
      <c r="D136" s="12"/>
      <c r="E136" s="34">
        <f t="shared" si="8"/>
        <v>0</v>
      </c>
    </row>
    <row r="137" spans="1:5">
      <c r="A137" s="38" t="s">
        <v>184</v>
      </c>
      <c r="B137" s="208">
        <v>4</v>
      </c>
      <c r="C137" s="208"/>
      <c r="D137" s="12"/>
      <c r="E137" s="34">
        <f t="shared" si="8"/>
        <v>0</v>
      </c>
    </row>
    <row r="138" spans="1:5">
      <c r="A138" s="38" t="s">
        <v>185</v>
      </c>
      <c r="B138" s="208">
        <v>4</v>
      </c>
      <c r="C138" s="208"/>
      <c r="D138" s="12"/>
      <c r="E138" s="34">
        <f t="shared" si="8"/>
        <v>0</v>
      </c>
    </row>
    <row r="139" spans="1:5">
      <c r="A139" s="38" t="s">
        <v>186</v>
      </c>
      <c r="B139" s="208">
        <v>4</v>
      </c>
      <c r="C139" s="208"/>
      <c r="D139" s="12"/>
      <c r="E139" s="34">
        <f t="shared" si="8"/>
        <v>0</v>
      </c>
    </row>
    <row r="140" spans="1:5">
      <c r="A140" s="38" t="s">
        <v>187</v>
      </c>
      <c r="B140" s="208">
        <v>4</v>
      </c>
      <c r="C140" s="208"/>
      <c r="D140" s="12"/>
      <c r="E140" s="34">
        <f t="shared" si="8"/>
        <v>0</v>
      </c>
    </row>
    <row r="141" spans="1:5">
      <c r="A141" s="38" t="s">
        <v>188</v>
      </c>
      <c r="B141" s="208">
        <v>4</v>
      </c>
      <c r="C141" s="208"/>
      <c r="D141" s="12"/>
      <c r="E141" s="34">
        <f t="shared" si="8"/>
        <v>0</v>
      </c>
    </row>
    <row r="142" spans="1:5">
      <c r="A142" s="38" t="s">
        <v>189</v>
      </c>
      <c r="B142" s="208">
        <v>4</v>
      </c>
      <c r="C142" s="208"/>
      <c r="D142" s="12"/>
      <c r="E142" s="34">
        <f t="shared" si="8"/>
        <v>0</v>
      </c>
    </row>
    <row r="143" spans="1:5">
      <c r="A143" s="38" t="s">
        <v>190</v>
      </c>
      <c r="B143" s="208">
        <v>4</v>
      </c>
      <c r="C143" s="208"/>
      <c r="D143" s="12"/>
      <c r="E143" s="34">
        <f t="shared" si="8"/>
        <v>0</v>
      </c>
    </row>
    <row r="144" spans="1:5">
      <c r="A144" s="38" t="s">
        <v>191</v>
      </c>
      <c r="B144" s="208">
        <v>4</v>
      </c>
      <c r="C144" s="208"/>
      <c r="D144" s="12"/>
      <c r="E144" s="34">
        <f t="shared" si="8"/>
        <v>0</v>
      </c>
    </row>
    <row r="145" spans="1:5">
      <c r="A145" s="38" t="s">
        <v>192</v>
      </c>
      <c r="B145" s="208">
        <v>4</v>
      </c>
      <c r="C145" s="208"/>
      <c r="D145" s="12"/>
      <c r="E145" s="34">
        <f t="shared" si="8"/>
        <v>0</v>
      </c>
    </row>
    <row r="146" spans="1:5">
      <c r="A146" s="38" t="s">
        <v>193</v>
      </c>
      <c r="B146" s="208">
        <v>4</v>
      </c>
      <c r="C146" s="208"/>
      <c r="D146" s="12"/>
      <c r="E146" s="34">
        <f t="shared" si="8"/>
        <v>0</v>
      </c>
    </row>
    <row r="147" spans="1:5">
      <c r="A147" s="38" t="s">
        <v>194</v>
      </c>
      <c r="B147" s="208">
        <v>4</v>
      </c>
      <c r="C147" s="208"/>
      <c r="D147" s="12"/>
      <c r="E147" s="34">
        <f t="shared" si="8"/>
        <v>0</v>
      </c>
    </row>
    <row r="148" spans="1:5">
      <c r="A148" s="38" t="s">
        <v>195</v>
      </c>
      <c r="B148" s="208">
        <v>4</v>
      </c>
      <c r="C148" s="208"/>
      <c r="D148" s="12"/>
      <c r="E148" s="34">
        <f t="shared" si="8"/>
        <v>0</v>
      </c>
    </row>
    <row r="149" spans="1:5">
      <c r="A149" s="38" t="s">
        <v>196</v>
      </c>
      <c r="B149" s="208">
        <v>4</v>
      </c>
      <c r="C149" s="208"/>
      <c r="D149" s="12"/>
      <c r="E149" s="34">
        <f t="shared" si="8"/>
        <v>0</v>
      </c>
    </row>
    <row r="150" spans="1:5">
      <c r="A150" s="32" t="s">
        <v>197</v>
      </c>
      <c r="B150" s="206"/>
      <c r="C150" s="206"/>
      <c r="D150" s="14"/>
      <c r="E150" s="22">
        <f>SUM(E128:E149)</f>
        <v>0</v>
      </c>
    </row>
    <row r="151" spans="1:5" ht="25.5">
      <c r="A151" s="33" t="s">
        <v>198</v>
      </c>
      <c r="B151" s="201">
        <v>4</v>
      </c>
      <c r="C151" s="201"/>
      <c r="D151" s="12"/>
      <c r="E151" s="34">
        <f>B151*D151</f>
        <v>0</v>
      </c>
    </row>
    <row r="152" spans="1:5">
      <c r="A152" s="32" t="s">
        <v>199</v>
      </c>
      <c r="B152" s="206"/>
      <c r="C152" s="206"/>
      <c r="D152" s="14"/>
      <c r="E152" s="22">
        <f>SUM(E151)</f>
        <v>0</v>
      </c>
    </row>
    <row r="153" spans="1:5">
      <c r="A153" s="33" t="s">
        <v>200</v>
      </c>
      <c r="B153" s="201">
        <v>4</v>
      </c>
      <c r="C153" s="201"/>
      <c r="D153" s="12"/>
      <c r="E153" s="34">
        <f>B153*D153</f>
        <v>0</v>
      </c>
    </row>
    <row r="154" spans="1:5">
      <c r="A154" s="33" t="s">
        <v>201</v>
      </c>
      <c r="B154" s="201">
        <v>4</v>
      </c>
      <c r="C154" s="201"/>
      <c r="D154" s="12"/>
      <c r="E154" s="34">
        <f>B154*D154</f>
        <v>0</v>
      </c>
    </row>
    <row r="155" spans="1:5">
      <c r="A155" s="35" t="s">
        <v>202</v>
      </c>
      <c r="B155" s="206"/>
      <c r="C155" s="206"/>
      <c r="D155" s="14"/>
      <c r="E155" s="22">
        <f>SUM(E153:E154)</f>
        <v>0</v>
      </c>
    </row>
    <row r="156" spans="1:5">
      <c r="A156" s="33" t="s">
        <v>203</v>
      </c>
      <c r="B156" s="201">
        <v>4</v>
      </c>
      <c r="C156" s="201"/>
      <c r="D156" s="12"/>
      <c r="E156" s="34">
        <f>B156*D156</f>
        <v>0</v>
      </c>
    </row>
    <row r="157" spans="1:5">
      <c r="A157" s="33" t="s">
        <v>204</v>
      </c>
      <c r="B157" s="201">
        <v>4</v>
      </c>
      <c r="C157" s="201"/>
      <c r="D157" s="12"/>
      <c r="E157" s="34">
        <f>B157*D157</f>
        <v>0</v>
      </c>
    </row>
    <row r="158" spans="1:5">
      <c r="A158" s="33" t="s">
        <v>205</v>
      </c>
      <c r="B158" s="201">
        <v>4</v>
      </c>
      <c r="C158" s="201"/>
      <c r="D158" s="12"/>
      <c r="E158" s="34">
        <f>B158*D158</f>
        <v>0</v>
      </c>
    </row>
    <row r="159" spans="1:5">
      <c r="A159" s="33" t="s">
        <v>206</v>
      </c>
      <c r="B159" s="201">
        <v>4</v>
      </c>
      <c r="C159" s="201"/>
      <c r="D159" s="12"/>
      <c r="E159" s="34">
        <f>B159*D159</f>
        <v>0</v>
      </c>
    </row>
    <row r="160" spans="1:5">
      <c r="A160" s="35" t="s">
        <v>207</v>
      </c>
      <c r="B160" s="206"/>
      <c r="C160" s="206"/>
      <c r="D160" s="14"/>
      <c r="E160" s="22">
        <f>SUM(E156:E159)</f>
        <v>0</v>
      </c>
    </row>
    <row r="161" spans="1:5">
      <c r="A161" s="33" t="s">
        <v>208</v>
      </c>
      <c r="B161" s="201">
        <v>4</v>
      </c>
      <c r="C161" s="201"/>
      <c r="D161" s="12"/>
      <c r="E161" s="34">
        <f t="shared" ref="E161:E166" si="9">B161*D161</f>
        <v>0</v>
      </c>
    </row>
    <row r="162" spans="1:5">
      <c r="A162" s="33" t="s">
        <v>209</v>
      </c>
      <c r="B162" s="201">
        <v>4</v>
      </c>
      <c r="C162" s="201"/>
      <c r="D162" s="12"/>
      <c r="E162" s="34">
        <f t="shared" si="9"/>
        <v>0</v>
      </c>
    </row>
    <row r="163" spans="1:5">
      <c r="A163" s="33" t="s">
        <v>210</v>
      </c>
      <c r="B163" s="201">
        <v>4</v>
      </c>
      <c r="C163" s="201"/>
      <c r="D163" s="12"/>
      <c r="E163" s="34">
        <f t="shared" si="9"/>
        <v>0</v>
      </c>
    </row>
    <row r="164" spans="1:5">
      <c r="A164" s="33" t="s">
        <v>211</v>
      </c>
      <c r="B164" s="201">
        <v>4</v>
      </c>
      <c r="C164" s="201"/>
      <c r="D164" s="12"/>
      <c r="E164" s="34">
        <f t="shared" si="9"/>
        <v>0</v>
      </c>
    </row>
    <row r="165" spans="1:5">
      <c r="A165" s="33" t="s">
        <v>212</v>
      </c>
      <c r="B165" s="201">
        <v>4</v>
      </c>
      <c r="C165" s="201"/>
      <c r="D165" s="12"/>
      <c r="E165" s="34">
        <f t="shared" si="9"/>
        <v>0</v>
      </c>
    </row>
    <row r="166" spans="1:5">
      <c r="A166" s="33" t="s">
        <v>213</v>
      </c>
      <c r="B166" s="201">
        <v>4</v>
      </c>
      <c r="C166" s="201"/>
      <c r="D166" s="12"/>
      <c r="E166" s="34">
        <f t="shared" si="9"/>
        <v>0</v>
      </c>
    </row>
    <row r="167" spans="1:5">
      <c r="A167" s="35" t="s">
        <v>214</v>
      </c>
      <c r="B167" s="206"/>
      <c r="C167" s="206"/>
      <c r="D167" s="14"/>
      <c r="E167" s="22">
        <f>SUM(E161:E166)</f>
        <v>0</v>
      </c>
    </row>
    <row r="168" spans="1:5">
      <c r="A168" s="33" t="s">
        <v>215</v>
      </c>
      <c r="B168" s="201">
        <v>4</v>
      </c>
      <c r="C168" s="201"/>
      <c r="D168" s="12"/>
      <c r="E168" s="34">
        <f>B168*D168</f>
        <v>0</v>
      </c>
    </row>
    <row r="169" spans="1:5">
      <c r="A169" s="35" t="s">
        <v>216</v>
      </c>
      <c r="B169" s="206"/>
      <c r="C169" s="206"/>
      <c r="D169" s="14"/>
      <c r="E169" s="22">
        <f>SUM(E168)</f>
        <v>0</v>
      </c>
    </row>
    <row r="170" spans="1:5">
      <c r="A170" s="33" t="s">
        <v>63</v>
      </c>
      <c r="B170" s="201">
        <v>4</v>
      </c>
      <c r="C170" s="201"/>
      <c r="D170" s="12"/>
      <c r="E170" s="34">
        <f>B170*D170</f>
        <v>0</v>
      </c>
    </row>
    <row r="171" spans="1:5">
      <c r="A171" s="35" t="s">
        <v>217</v>
      </c>
      <c r="B171" s="206"/>
      <c r="C171" s="206"/>
      <c r="D171" s="14"/>
      <c r="E171" s="22">
        <f>SUM(E170)</f>
        <v>0</v>
      </c>
    </row>
    <row r="172" spans="1:5">
      <c r="A172" s="33" t="s">
        <v>143</v>
      </c>
      <c r="B172" s="201">
        <v>4</v>
      </c>
      <c r="C172" s="201"/>
      <c r="D172" s="12"/>
      <c r="E172" s="34">
        <f>B172*D172</f>
        <v>0</v>
      </c>
    </row>
    <row r="173" spans="1:5">
      <c r="A173" s="33" t="s">
        <v>218</v>
      </c>
      <c r="B173" s="201">
        <v>4</v>
      </c>
      <c r="C173" s="201"/>
      <c r="D173" s="12"/>
      <c r="E173" s="34">
        <f>B173*D173</f>
        <v>0</v>
      </c>
    </row>
    <row r="174" spans="1:5">
      <c r="A174" s="33" t="s">
        <v>219</v>
      </c>
      <c r="B174" s="201">
        <v>4</v>
      </c>
      <c r="C174" s="201"/>
      <c r="D174" s="12"/>
      <c r="E174" s="34">
        <f>B174*D174</f>
        <v>0</v>
      </c>
    </row>
    <row r="175" spans="1:5">
      <c r="A175" s="35" t="s">
        <v>220</v>
      </c>
      <c r="B175" s="206"/>
      <c r="C175" s="206"/>
      <c r="D175" s="14"/>
      <c r="E175" s="22">
        <f>SUM(E172:E174)</f>
        <v>0</v>
      </c>
    </row>
    <row r="176" spans="1:5">
      <c r="A176" s="33" t="s">
        <v>221</v>
      </c>
      <c r="B176" s="201">
        <v>4</v>
      </c>
      <c r="C176" s="201"/>
      <c r="D176" s="12"/>
      <c r="E176" s="34">
        <f>D176*B176</f>
        <v>0</v>
      </c>
    </row>
    <row r="177" spans="1:5">
      <c r="A177" s="207" t="s">
        <v>57</v>
      </c>
      <c r="B177" s="207"/>
      <c r="C177" s="207"/>
      <c r="D177" s="39"/>
      <c r="E177" s="22">
        <f>E176</f>
        <v>0</v>
      </c>
    </row>
    <row r="178" spans="1:5" ht="25.5">
      <c r="A178" s="40" t="s">
        <v>222</v>
      </c>
      <c r="B178" s="204" t="s">
        <v>77</v>
      </c>
      <c r="C178" s="204"/>
      <c r="D178" s="6" t="s">
        <v>169</v>
      </c>
      <c r="E178" s="31" t="s">
        <v>52</v>
      </c>
    </row>
    <row r="179" spans="1:5">
      <c r="A179" s="41" t="s">
        <v>223</v>
      </c>
      <c r="B179" s="205"/>
      <c r="C179" s="205"/>
      <c r="D179" s="205"/>
      <c r="E179" s="205"/>
    </row>
    <row r="180" spans="1:5">
      <c r="A180" s="33" t="s">
        <v>224</v>
      </c>
      <c r="B180" s="201">
        <v>4</v>
      </c>
      <c r="C180" s="201"/>
      <c r="D180" s="12"/>
      <c r="E180" s="34">
        <f t="shared" ref="E180:E199" si="10">B180*D180</f>
        <v>0</v>
      </c>
    </row>
    <row r="181" spans="1:5">
      <c r="A181" s="33" t="s">
        <v>225</v>
      </c>
      <c r="B181" s="201">
        <v>4</v>
      </c>
      <c r="C181" s="201"/>
      <c r="D181" s="12"/>
      <c r="E181" s="34">
        <f t="shared" si="10"/>
        <v>0</v>
      </c>
    </row>
    <row r="182" spans="1:5" ht="51">
      <c r="A182" s="38" t="s">
        <v>226</v>
      </c>
      <c r="B182" s="201">
        <v>4</v>
      </c>
      <c r="C182" s="201"/>
      <c r="D182" s="12"/>
      <c r="E182" s="34">
        <f t="shared" si="10"/>
        <v>0</v>
      </c>
    </row>
    <row r="183" spans="1:5">
      <c r="A183" s="38" t="s">
        <v>227</v>
      </c>
      <c r="B183" s="201">
        <v>4</v>
      </c>
      <c r="C183" s="201"/>
      <c r="D183" s="12"/>
      <c r="E183" s="34">
        <f t="shared" si="10"/>
        <v>0</v>
      </c>
    </row>
    <row r="184" spans="1:5">
      <c r="A184" s="38" t="s">
        <v>228</v>
      </c>
      <c r="B184" s="201">
        <v>4</v>
      </c>
      <c r="C184" s="201"/>
      <c r="D184" s="12"/>
      <c r="E184" s="34">
        <f t="shared" si="10"/>
        <v>0</v>
      </c>
    </row>
    <row r="185" spans="1:5">
      <c r="A185" s="38" t="s">
        <v>229</v>
      </c>
      <c r="B185" s="201">
        <v>4</v>
      </c>
      <c r="C185" s="201"/>
      <c r="D185" s="12"/>
      <c r="E185" s="34">
        <f t="shared" si="10"/>
        <v>0</v>
      </c>
    </row>
    <row r="186" spans="1:5" ht="25.5">
      <c r="A186" s="33" t="s">
        <v>230</v>
      </c>
      <c r="B186" s="201">
        <v>4</v>
      </c>
      <c r="C186" s="201"/>
      <c r="D186" s="12"/>
      <c r="E186" s="34">
        <f t="shared" si="10"/>
        <v>0</v>
      </c>
    </row>
    <row r="187" spans="1:5">
      <c r="A187" s="33" t="s">
        <v>231</v>
      </c>
      <c r="B187" s="201">
        <v>4</v>
      </c>
      <c r="C187" s="201"/>
      <c r="D187" s="12"/>
      <c r="E187" s="34">
        <f t="shared" si="10"/>
        <v>0</v>
      </c>
    </row>
    <row r="188" spans="1:5">
      <c r="A188" s="33" t="s">
        <v>232</v>
      </c>
      <c r="B188" s="201">
        <v>4</v>
      </c>
      <c r="C188" s="201"/>
      <c r="D188" s="12"/>
      <c r="E188" s="34">
        <f t="shared" si="10"/>
        <v>0</v>
      </c>
    </row>
    <row r="189" spans="1:5">
      <c r="A189" s="33" t="s">
        <v>233</v>
      </c>
      <c r="B189" s="201">
        <v>4</v>
      </c>
      <c r="C189" s="201"/>
      <c r="D189" s="12"/>
      <c r="E189" s="34">
        <f t="shared" si="10"/>
        <v>0</v>
      </c>
    </row>
    <row r="190" spans="1:5">
      <c r="A190" s="33" t="s">
        <v>234</v>
      </c>
      <c r="B190" s="201">
        <v>4</v>
      </c>
      <c r="C190" s="201"/>
      <c r="D190" s="12"/>
      <c r="E190" s="34">
        <f t="shared" si="10"/>
        <v>0</v>
      </c>
    </row>
    <row r="191" spans="1:5">
      <c r="A191" s="33" t="s">
        <v>235</v>
      </c>
      <c r="B191" s="201">
        <v>4</v>
      </c>
      <c r="C191" s="201"/>
      <c r="D191" s="12"/>
      <c r="E191" s="34">
        <f t="shared" si="10"/>
        <v>0</v>
      </c>
    </row>
    <row r="192" spans="1:5">
      <c r="A192" s="33" t="s">
        <v>236</v>
      </c>
      <c r="B192" s="201">
        <v>4</v>
      </c>
      <c r="C192" s="201"/>
      <c r="D192" s="12"/>
      <c r="E192" s="34">
        <f t="shared" si="10"/>
        <v>0</v>
      </c>
    </row>
    <row r="193" spans="1:5">
      <c r="A193" s="33" t="s">
        <v>237</v>
      </c>
      <c r="B193" s="201">
        <v>4</v>
      </c>
      <c r="C193" s="201"/>
      <c r="D193" s="12"/>
      <c r="E193" s="34">
        <f t="shared" si="10"/>
        <v>0</v>
      </c>
    </row>
    <row r="194" spans="1:5">
      <c r="A194" s="33" t="s">
        <v>238</v>
      </c>
      <c r="B194" s="201">
        <v>4</v>
      </c>
      <c r="C194" s="201"/>
      <c r="D194" s="12"/>
      <c r="E194" s="34">
        <f t="shared" si="10"/>
        <v>0</v>
      </c>
    </row>
    <row r="195" spans="1:5">
      <c r="A195" s="33" t="s">
        <v>239</v>
      </c>
      <c r="B195" s="201">
        <v>4</v>
      </c>
      <c r="C195" s="201"/>
      <c r="D195" s="12"/>
      <c r="E195" s="34">
        <f t="shared" si="10"/>
        <v>0</v>
      </c>
    </row>
    <row r="196" spans="1:5">
      <c r="A196" s="33" t="s">
        <v>240</v>
      </c>
      <c r="B196" s="201">
        <v>4</v>
      </c>
      <c r="C196" s="201"/>
      <c r="D196" s="12"/>
      <c r="E196" s="34">
        <f t="shared" si="10"/>
        <v>0</v>
      </c>
    </row>
    <row r="197" spans="1:5">
      <c r="A197" s="33" t="s">
        <v>241</v>
      </c>
      <c r="B197" s="201">
        <v>4</v>
      </c>
      <c r="C197" s="201"/>
      <c r="D197" s="12"/>
      <c r="E197" s="34">
        <f t="shared" si="10"/>
        <v>0</v>
      </c>
    </row>
    <row r="198" spans="1:5">
      <c r="A198" s="33" t="s">
        <v>160</v>
      </c>
      <c r="B198" s="201">
        <v>4</v>
      </c>
      <c r="C198" s="201"/>
      <c r="D198" s="12"/>
      <c r="E198" s="34">
        <f t="shared" si="10"/>
        <v>0</v>
      </c>
    </row>
    <row r="199" spans="1:5">
      <c r="A199" s="33" t="s">
        <v>242</v>
      </c>
      <c r="B199" s="201">
        <v>4</v>
      </c>
      <c r="C199" s="201"/>
      <c r="D199" s="12"/>
      <c r="E199" s="34">
        <f t="shared" si="10"/>
        <v>0</v>
      </c>
    </row>
    <row r="200" spans="1:5">
      <c r="A200" s="203" t="s">
        <v>57</v>
      </c>
      <c r="B200" s="203"/>
      <c r="C200" s="203"/>
      <c r="D200" s="39"/>
      <c r="E200" s="22">
        <f>SUM(E180:E199)</f>
        <v>0</v>
      </c>
    </row>
    <row r="201" spans="1:5">
      <c r="A201" s="40" t="s">
        <v>243</v>
      </c>
      <c r="B201" s="204" t="s">
        <v>77</v>
      </c>
      <c r="C201" s="204"/>
      <c r="D201" s="6" t="s">
        <v>51</v>
      </c>
      <c r="E201" s="31" t="s">
        <v>52</v>
      </c>
    </row>
    <row r="202" spans="1:5">
      <c r="A202" s="33" t="s">
        <v>244</v>
      </c>
      <c r="B202" s="201">
        <v>4</v>
      </c>
      <c r="C202" s="201"/>
      <c r="D202" s="12"/>
      <c r="E202" s="34">
        <f t="shared" ref="E202:E210" si="11">B202*D202</f>
        <v>0</v>
      </c>
    </row>
    <row r="203" spans="1:5">
      <c r="A203" s="33" t="s">
        <v>245</v>
      </c>
      <c r="B203" s="201">
        <v>4</v>
      </c>
      <c r="C203" s="201"/>
      <c r="D203" s="12"/>
      <c r="E203" s="34">
        <f t="shared" si="11"/>
        <v>0</v>
      </c>
    </row>
    <row r="204" spans="1:5">
      <c r="A204" s="33" t="s">
        <v>246</v>
      </c>
      <c r="B204" s="201">
        <v>4</v>
      </c>
      <c r="C204" s="201"/>
      <c r="D204" s="12"/>
      <c r="E204" s="34">
        <f t="shared" si="11"/>
        <v>0</v>
      </c>
    </row>
    <row r="205" spans="1:5">
      <c r="A205" s="33" t="s">
        <v>247</v>
      </c>
      <c r="B205" s="201">
        <v>4</v>
      </c>
      <c r="C205" s="201"/>
      <c r="D205" s="12"/>
      <c r="E205" s="34">
        <f t="shared" si="11"/>
        <v>0</v>
      </c>
    </row>
    <row r="206" spans="1:5">
      <c r="A206" s="33" t="s">
        <v>248</v>
      </c>
      <c r="B206" s="201">
        <v>4</v>
      </c>
      <c r="C206" s="201"/>
      <c r="D206" s="12"/>
      <c r="E206" s="34">
        <f t="shared" si="11"/>
        <v>0</v>
      </c>
    </row>
    <row r="207" spans="1:5">
      <c r="A207" s="33" t="s">
        <v>249</v>
      </c>
      <c r="B207" s="201">
        <v>4</v>
      </c>
      <c r="C207" s="201"/>
      <c r="D207" s="12"/>
      <c r="E207" s="34">
        <f t="shared" si="11"/>
        <v>0</v>
      </c>
    </row>
    <row r="208" spans="1:5">
      <c r="A208" s="33" t="s">
        <v>250</v>
      </c>
      <c r="B208" s="201">
        <v>4</v>
      </c>
      <c r="C208" s="201"/>
      <c r="D208" s="12"/>
      <c r="E208" s="34">
        <f t="shared" si="11"/>
        <v>0</v>
      </c>
    </row>
    <row r="209" spans="1:5">
      <c r="A209" s="33" t="s">
        <v>251</v>
      </c>
      <c r="B209" s="201">
        <v>4</v>
      </c>
      <c r="C209" s="201"/>
      <c r="D209" s="12"/>
      <c r="E209" s="34">
        <f t="shared" si="11"/>
        <v>0</v>
      </c>
    </row>
    <row r="210" spans="1:5">
      <c r="A210" s="33" t="s">
        <v>252</v>
      </c>
      <c r="B210" s="201">
        <v>4</v>
      </c>
      <c r="C210" s="201"/>
      <c r="D210" s="12"/>
      <c r="E210" s="34">
        <f t="shared" si="11"/>
        <v>0</v>
      </c>
    </row>
    <row r="211" spans="1:5">
      <c r="A211" s="237" t="s">
        <v>57</v>
      </c>
      <c r="B211" s="238"/>
      <c r="C211" s="239"/>
      <c r="D211" s="42"/>
      <c r="E211" s="43">
        <f>SUM(E202:E210)</f>
        <v>0</v>
      </c>
    </row>
    <row r="212" spans="1:5">
      <c r="A212" s="202" t="s">
        <v>253</v>
      </c>
      <c r="B212" s="202"/>
      <c r="C212" s="202"/>
      <c r="D212" s="198">
        <f>SUM(D24:D210)*4</f>
        <v>0</v>
      </c>
      <c r="E212" s="198"/>
    </row>
    <row r="213" spans="1:5" ht="15.75" thickBot="1">
      <c r="A213" s="45"/>
      <c r="B213" s="45"/>
      <c r="C213" s="46"/>
      <c r="D213" s="44"/>
      <c r="E213" s="45"/>
    </row>
    <row r="214" spans="1:5" ht="15.75" thickBot="1">
      <c r="A214" s="199" t="s">
        <v>254</v>
      </c>
      <c r="B214" s="199"/>
      <c r="C214" s="199"/>
      <c r="D214" s="200">
        <f>SUM(D212+E20)</f>
        <v>0</v>
      </c>
      <c r="E214" s="200"/>
    </row>
  </sheetData>
  <mergeCells count="198">
    <mergeCell ref="A1:E1"/>
    <mergeCell ref="B3:C3"/>
    <mergeCell ref="D3:E3"/>
    <mergeCell ref="B30:C30"/>
    <mergeCell ref="B31:E31"/>
    <mergeCell ref="A29:D29"/>
    <mergeCell ref="A22:A23"/>
    <mergeCell ref="B22:C22"/>
    <mergeCell ref="D22:E22"/>
    <mergeCell ref="A19:D19"/>
    <mergeCell ref="A20:D20"/>
    <mergeCell ref="A9:D9"/>
    <mergeCell ref="B10:C10"/>
    <mergeCell ref="D10:E10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24:C124"/>
    <mergeCell ref="B125:C125"/>
    <mergeCell ref="B126:C126"/>
    <mergeCell ref="B127:C127"/>
    <mergeCell ref="B128:C128"/>
    <mergeCell ref="B129:C129"/>
    <mergeCell ref="B122:C122"/>
    <mergeCell ref="B123:E123"/>
    <mergeCell ref="B116:C116"/>
    <mergeCell ref="B117:C117"/>
    <mergeCell ref="B118:C118"/>
    <mergeCell ref="B119:C119"/>
    <mergeCell ref="B120:C120"/>
    <mergeCell ref="A121:D121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48:C148"/>
    <mergeCell ref="B149:C149"/>
    <mergeCell ref="B150:C150"/>
    <mergeCell ref="B151:C151"/>
    <mergeCell ref="B152:C152"/>
    <mergeCell ref="B153:C153"/>
    <mergeCell ref="B142:C142"/>
    <mergeCell ref="B143:C143"/>
    <mergeCell ref="B144:C144"/>
    <mergeCell ref="B145:C145"/>
    <mergeCell ref="B146:C146"/>
    <mergeCell ref="B147:C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78:C178"/>
    <mergeCell ref="B179:E179"/>
    <mergeCell ref="B172:C172"/>
    <mergeCell ref="B173:C173"/>
    <mergeCell ref="B174:C174"/>
    <mergeCell ref="B175:C175"/>
    <mergeCell ref="B176:C176"/>
    <mergeCell ref="A177:C177"/>
    <mergeCell ref="B166:C166"/>
    <mergeCell ref="B167:C167"/>
    <mergeCell ref="B168:C168"/>
    <mergeCell ref="B169:C169"/>
    <mergeCell ref="B170:C170"/>
    <mergeCell ref="B171:C171"/>
    <mergeCell ref="B186:C186"/>
    <mergeCell ref="B187:C187"/>
    <mergeCell ref="B188:C188"/>
    <mergeCell ref="B189:C189"/>
    <mergeCell ref="B190:C190"/>
    <mergeCell ref="B191:C191"/>
    <mergeCell ref="B180:C180"/>
    <mergeCell ref="B181:C181"/>
    <mergeCell ref="B182:C182"/>
    <mergeCell ref="B183:C183"/>
    <mergeCell ref="B184:C184"/>
    <mergeCell ref="B185:C185"/>
    <mergeCell ref="B202:C202"/>
    <mergeCell ref="B203:C203"/>
    <mergeCell ref="B204:C204"/>
    <mergeCell ref="B205:C205"/>
    <mergeCell ref="B198:C198"/>
    <mergeCell ref="B199:C199"/>
    <mergeCell ref="A200:C200"/>
    <mergeCell ref="B201:C201"/>
    <mergeCell ref="B192:C192"/>
    <mergeCell ref="B193:C193"/>
    <mergeCell ref="B194:C194"/>
    <mergeCell ref="B195:C195"/>
    <mergeCell ref="B196:C196"/>
    <mergeCell ref="B197:C197"/>
    <mergeCell ref="D212:E212"/>
    <mergeCell ref="A214:C214"/>
    <mergeCell ref="D214:E214"/>
    <mergeCell ref="B206:C206"/>
    <mergeCell ref="B207:C207"/>
    <mergeCell ref="B208:C208"/>
    <mergeCell ref="B209:C209"/>
    <mergeCell ref="B210:C210"/>
    <mergeCell ref="A212:C212"/>
    <mergeCell ref="A211:C2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A4E9D-19BF-417A-8E97-0F6081FAA067}">
  <dimension ref="A1:H54"/>
  <sheetViews>
    <sheetView tabSelected="1" topLeftCell="A26" workbookViewId="0">
      <selection activeCell="K52" sqref="K52"/>
    </sheetView>
  </sheetViews>
  <sheetFormatPr defaultRowHeight="15"/>
  <cols>
    <col min="2" max="2" width="64.42578125" bestFit="1" customWidth="1"/>
    <col min="3" max="3" width="9" bestFit="1" customWidth="1"/>
    <col min="4" max="4" width="11.85546875" customWidth="1"/>
    <col min="5" max="5" width="16.85546875" bestFit="1" customWidth="1"/>
    <col min="6" max="6" width="11" customWidth="1"/>
    <col min="7" max="7" width="12" bestFit="1" customWidth="1"/>
    <col min="8" max="8" width="13.85546875" bestFit="1" customWidth="1"/>
  </cols>
  <sheetData>
    <row r="1" spans="1:8" ht="16.5" thickBot="1">
      <c r="A1" s="185" t="s">
        <v>256</v>
      </c>
      <c r="B1" s="186"/>
      <c r="C1" s="186"/>
      <c r="D1" s="186"/>
      <c r="E1" s="186"/>
      <c r="F1" s="186"/>
      <c r="G1" s="186"/>
      <c r="H1" s="187"/>
    </row>
    <row r="2" spans="1:8" ht="16.5" thickBot="1">
      <c r="A2" s="53"/>
      <c r="B2" s="54"/>
      <c r="C2" s="54"/>
      <c r="D2" s="54"/>
      <c r="E2" s="54"/>
      <c r="F2" s="54"/>
      <c r="G2" s="54"/>
      <c r="H2" s="55"/>
    </row>
    <row r="3" spans="1:8" ht="16.5" thickBot="1">
      <c r="A3" s="185" t="s">
        <v>301</v>
      </c>
      <c r="B3" s="186"/>
      <c r="C3" s="186"/>
      <c r="D3" s="186"/>
      <c r="E3" s="186"/>
      <c r="F3" s="186"/>
      <c r="G3" s="186"/>
      <c r="H3" s="187"/>
    </row>
    <row r="4" spans="1:8" ht="15.75" thickBot="1">
      <c r="A4" s="188"/>
      <c r="B4" s="188"/>
      <c r="C4" s="188"/>
      <c r="D4" s="188"/>
      <c r="E4" s="188"/>
      <c r="F4" s="188"/>
      <c r="G4" s="188"/>
      <c r="H4" s="188"/>
    </row>
    <row r="5" spans="1:8" ht="15.75" thickBot="1">
      <c r="A5" s="189" t="s">
        <v>302</v>
      </c>
      <c r="B5" s="190"/>
      <c r="C5" s="190"/>
      <c r="D5" s="190"/>
      <c r="E5" s="190"/>
      <c r="F5" s="190"/>
      <c r="G5" s="190"/>
      <c r="H5" s="191"/>
    </row>
    <row r="6" spans="1:8" ht="88.5" thickBot="1">
      <c r="A6" s="56" t="s">
        <v>259</v>
      </c>
      <c r="B6" s="57" t="s">
        <v>260</v>
      </c>
      <c r="C6" s="58" t="s">
        <v>261</v>
      </c>
      <c r="D6" s="154" t="s">
        <v>262</v>
      </c>
      <c r="E6" s="58" t="s">
        <v>263</v>
      </c>
      <c r="F6" s="154" t="s">
        <v>303</v>
      </c>
      <c r="G6" s="58" t="s">
        <v>265</v>
      </c>
      <c r="H6" s="59" t="s">
        <v>266</v>
      </c>
    </row>
    <row r="7" spans="1:8">
      <c r="A7" s="60"/>
      <c r="B7" s="234" t="s">
        <v>0</v>
      </c>
      <c r="C7" s="231">
        <v>2</v>
      </c>
      <c r="D7" s="156" t="s">
        <v>267</v>
      </c>
      <c r="E7" s="155" t="s">
        <v>35</v>
      </c>
      <c r="F7" s="156">
        <v>1</v>
      </c>
      <c r="G7" s="164"/>
      <c r="H7" s="157">
        <f>SUM(C7)*F7*G7</f>
        <v>0</v>
      </c>
    </row>
    <row r="8" spans="1:8">
      <c r="A8" s="60"/>
      <c r="B8" s="235" t="s">
        <v>1</v>
      </c>
      <c r="C8" s="232">
        <v>1</v>
      </c>
      <c r="D8" s="158" t="s">
        <v>267</v>
      </c>
      <c r="E8" s="65" t="s">
        <v>35</v>
      </c>
      <c r="F8" s="158">
        <v>1</v>
      </c>
      <c r="G8" s="164"/>
      <c r="H8" s="159">
        <f t="shared" ref="H8:H20" si="0">SUM(C8)*F8*G8</f>
        <v>0</v>
      </c>
    </row>
    <row r="9" spans="1:8">
      <c r="A9" s="60"/>
      <c r="B9" s="235" t="s">
        <v>2</v>
      </c>
      <c r="C9" s="232">
        <v>1</v>
      </c>
      <c r="D9" s="158" t="s">
        <v>267</v>
      </c>
      <c r="E9" s="65" t="s">
        <v>35</v>
      </c>
      <c r="F9" s="158">
        <v>1</v>
      </c>
      <c r="G9" s="164"/>
      <c r="H9" s="159">
        <f t="shared" si="0"/>
        <v>0</v>
      </c>
    </row>
    <row r="10" spans="1:8">
      <c r="A10" s="60"/>
      <c r="B10" s="235" t="s">
        <v>3</v>
      </c>
      <c r="C10" s="232">
        <v>1</v>
      </c>
      <c r="D10" s="158" t="s">
        <v>267</v>
      </c>
      <c r="E10" s="65" t="s">
        <v>35</v>
      </c>
      <c r="F10" s="158">
        <v>1</v>
      </c>
      <c r="G10" s="164"/>
      <c r="H10" s="159">
        <f t="shared" si="0"/>
        <v>0</v>
      </c>
    </row>
    <row r="11" spans="1:8">
      <c r="A11" s="60"/>
      <c r="B11" s="235" t="s">
        <v>4</v>
      </c>
      <c r="C11" s="232">
        <v>1</v>
      </c>
      <c r="D11" s="158" t="s">
        <v>267</v>
      </c>
      <c r="E11" s="65" t="s">
        <v>35</v>
      </c>
      <c r="F11" s="158">
        <v>1</v>
      </c>
      <c r="G11" s="164"/>
      <c r="H11" s="159">
        <f t="shared" si="0"/>
        <v>0</v>
      </c>
    </row>
    <row r="12" spans="1:8">
      <c r="A12" s="60"/>
      <c r="B12" s="235" t="s">
        <v>268</v>
      </c>
      <c r="C12" s="232">
        <v>1</v>
      </c>
      <c r="D12" s="158" t="s">
        <v>267</v>
      </c>
      <c r="E12" s="65" t="s">
        <v>35</v>
      </c>
      <c r="F12" s="158">
        <v>1</v>
      </c>
      <c r="G12" s="164"/>
      <c r="H12" s="159">
        <f t="shared" si="0"/>
        <v>0</v>
      </c>
    </row>
    <row r="13" spans="1:8">
      <c r="A13" s="66">
        <v>1</v>
      </c>
      <c r="B13" s="235" t="s">
        <v>5</v>
      </c>
      <c r="C13" s="232">
        <v>1</v>
      </c>
      <c r="D13" s="158" t="s">
        <v>267</v>
      </c>
      <c r="E13" s="65" t="s">
        <v>35</v>
      </c>
      <c r="F13" s="158">
        <v>1</v>
      </c>
      <c r="G13" s="164"/>
      <c r="H13" s="159">
        <f t="shared" si="0"/>
        <v>0</v>
      </c>
    </row>
    <row r="14" spans="1:8">
      <c r="A14" s="67"/>
      <c r="B14" s="235" t="s">
        <v>269</v>
      </c>
      <c r="C14" s="232">
        <v>1</v>
      </c>
      <c r="D14" s="158" t="s">
        <v>267</v>
      </c>
      <c r="E14" s="65" t="s">
        <v>35</v>
      </c>
      <c r="F14" s="158">
        <v>1</v>
      </c>
      <c r="G14" s="164"/>
      <c r="H14" s="159">
        <f t="shared" si="0"/>
        <v>0</v>
      </c>
    </row>
    <row r="15" spans="1:8">
      <c r="A15" s="67"/>
      <c r="B15" s="235" t="s">
        <v>7</v>
      </c>
      <c r="C15" s="232">
        <v>1</v>
      </c>
      <c r="D15" s="158" t="s">
        <v>270</v>
      </c>
      <c r="E15" s="65" t="s">
        <v>35</v>
      </c>
      <c r="F15" s="158">
        <v>2</v>
      </c>
      <c r="G15" s="164"/>
      <c r="H15" s="159">
        <f t="shared" si="0"/>
        <v>0</v>
      </c>
    </row>
    <row r="16" spans="1:8">
      <c r="A16" s="67"/>
      <c r="B16" s="235" t="s">
        <v>8</v>
      </c>
      <c r="C16" s="232">
        <v>1</v>
      </c>
      <c r="D16" s="158" t="s">
        <v>270</v>
      </c>
      <c r="E16" s="65" t="s">
        <v>35</v>
      </c>
      <c r="F16" s="158">
        <v>2</v>
      </c>
      <c r="G16" s="164"/>
      <c r="H16" s="159">
        <f t="shared" si="0"/>
        <v>0</v>
      </c>
    </row>
    <row r="17" spans="1:8">
      <c r="A17" s="67"/>
      <c r="B17" s="235" t="s">
        <v>9</v>
      </c>
      <c r="C17" s="232">
        <v>1</v>
      </c>
      <c r="D17" s="158" t="s">
        <v>267</v>
      </c>
      <c r="E17" s="65" t="s">
        <v>35</v>
      </c>
      <c r="F17" s="158">
        <v>1</v>
      </c>
      <c r="G17" s="164"/>
      <c r="H17" s="159">
        <f t="shared" si="0"/>
        <v>0</v>
      </c>
    </row>
    <row r="18" spans="1:8">
      <c r="A18" s="67"/>
      <c r="B18" s="235" t="s">
        <v>10</v>
      </c>
      <c r="C18" s="232">
        <v>1</v>
      </c>
      <c r="D18" s="158" t="s">
        <v>267</v>
      </c>
      <c r="E18" s="65" t="s">
        <v>35</v>
      </c>
      <c r="F18" s="158">
        <v>1</v>
      </c>
      <c r="G18" s="164"/>
      <c r="H18" s="159">
        <f t="shared" si="0"/>
        <v>0</v>
      </c>
    </row>
    <row r="19" spans="1:8">
      <c r="A19" s="67"/>
      <c r="B19" s="235" t="s">
        <v>271</v>
      </c>
      <c r="C19" s="232">
        <v>1</v>
      </c>
      <c r="D19" s="158" t="s">
        <v>267</v>
      </c>
      <c r="E19" s="65" t="s">
        <v>35</v>
      </c>
      <c r="F19" s="158">
        <v>1</v>
      </c>
      <c r="G19" s="164"/>
      <c r="H19" s="159">
        <f t="shared" si="0"/>
        <v>0</v>
      </c>
    </row>
    <row r="20" spans="1:8" ht="15.75" thickBot="1">
      <c r="A20" s="67"/>
      <c r="B20" s="236" t="s">
        <v>36</v>
      </c>
      <c r="C20" s="233">
        <v>1</v>
      </c>
      <c r="D20" s="160" t="s">
        <v>270</v>
      </c>
      <c r="E20" s="161" t="s">
        <v>35</v>
      </c>
      <c r="F20" s="160">
        <v>2</v>
      </c>
      <c r="G20" s="164"/>
      <c r="H20" s="162">
        <f t="shared" si="0"/>
        <v>0</v>
      </c>
    </row>
    <row r="21" spans="1:8" ht="15.75" thickBot="1">
      <c r="A21" s="178" t="s">
        <v>272</v>
      </c>
      <c r="B21" s="179"/>
      <c r="C21" s="179"/>
      <c r="D21" s="179"/>
      <c r="E21" s="179"/>
      <c r="F21" s="179"/>
      <c r="G21" s="179"/>
      <c r="H21" s="165">
        <f>SUM(H7:H20)</f>
        <v>0</v>
      </c>
    </row>
    <row r="22" spans="1:8" ht="15.75" thickBot="1">
      <c r="A22" s="72"/>
      <c r="B22" s="73"/>
      <c r="C22" s="74"/>
      <c r="D22" s="75"/>
      <c r="E22" s="75"/>
      <c r="F22" s="75"/>
      <c r="G22" s="75"/>
      <c r="H22" s="76"/>
    </row>
    <row r="23" spans="1:8" ht="15.75" thickBot="1">
      <c r="A23" s="192" t="s">
        <v>304</v>
      </c>
      <c r="B23" s="193"/>
      <c r="C23" s="194"/>
      <c r="D23" s="194"/>
      <c r="E23" s="194"/>
      <c r="F23" s="194"/>
      <c r="G23" s="194"/>
      <c r="H23" s="195"/>
    </row>
    <row r="24" spans="1:8" ht="60.75" thickBot="1">
      <c r="A24" s="77" t="s">
        <v>259</v>
      </c>
      <c r="B24" s="226" t="s">
        <v>274</v>
      </c>
      <c r="C24" s="79" t="s">
        <v>261</v>
      </c>
      <c r="D24" s="166" t="s">
        <v>262</v>
      </c>
      <c r="E24" s="79" t="s">
        <v>263</v>
      </c>
      <c r="F24" s="79" t="s">
        <v>265</v>
      </c>
      <c r="G24" s="79" t="s">
        <v>275</v>
      </c>
      <c r="H24" s="80" t="s">
        <v>266</v>
      </c>
    </row>
    <row r="25" spans="1:8">
      <c r="A25" s="60"/>
      <c r="B25" s="227" t="s">
        <v>11</v>
      </c>
      <c r="C25" s="224">
        <v>3</v>
      </c>
      <c r="D25" s="83" t="s">
        <v>38</v>
      </c>
      <c r="E25" s="83" t="s">
        <v>37</v>
      </c>
      <c r="F25" s="128"/>
      <c r="G25" s="85">
        <f t="shared" ref="G25:G38" si="1">F25*C25</f>
        <v>0</v>
      </c>
      <c r="H25" s="86">
        <f>G25*12</f>
        <v>0</v>
      </c>
    </row>
    <row r="26" spans="1:8">
      <c r="A26" s="60"/>
      <c r="B26" s="228" t="s">
        <v>12</v>
      </c>
      <c r="C26" s="224">
        <v>1</v>
      </c>
      <c r="D26" s="83" t="s">
        <v>38</v>
      </c>
      <c r="E26" s="83" t="s">
        <v>37</v>
      </c>
      <c r="F26" s="128"/>
      <c r="G26" s="85">
        <f t="shared" si="1"/>
        <v>0</v>
      </c>
      <c r="H26" s="86">
        <f t="shared" ref="H26:H38" si="2">G26*12</f>
        <v>0</v>
      </c>
    </row>
    <row r="27" spans="1:8">
      <c r="A27" s="60"/>
      <c r="B27" s="228" t="s">
        <v>13</v>
      </c>
      <c r="C27" s="224">
        <v>1</v>
      </c>
      <c r="D27" s="83" t="s">
        <v>38</v>
      </c>
      <c r="E27" s="83" t="s">
        <v>37</v>
      </c>
      <c r="F27" s="128"/>
      <c r="G27" s="85">
        <f t="shared" si="1"/>
        <v>0</v>
      </c>
      <c r="H27" s="86">
        <f t="shared" si="2"/>
        <v>0</v>
      </c>
    </row>
    <row r="28" spans="1:8">
      <c r="A28" s="60"/>
      <c r="B28" s="229" t="s">
        <v>276</v>
      </c>
      <c r="C28" s="224">
        <v>1</v>
      </c>
      <c r="D28" s="83" t="s">
        <v>38</v>
      </c>
      <c r="E28" s="83" t="s">
        <v>37</v>
      </c>
      <c r="F28" s="128"/>
      <c r="G28" s="85">
        <f t="shared" si="1"/>
        <v>0</v>
      </c>
      <c r="H28" s="86">
        <f t="shared" si="2"/>
        <v>0</v>
      </c>
    </row>
    <row r="29" spans="1:8">
      <c r="A29" s="60"/>
      <c r="B29" s="229" t="s">
        <v>277</v>
      </c>
      <c r="C29" s="224">
        <v>1</v>
      </c>
      <c r="D29" s="83" t="s">
        <v>38</v>
      </c>
      <c r="E29" s="83" t="s">
        <v>37</v>
      </c>
      <c r="F29" s="128"/>
      <c r="G29" s="85">
        <f t="shared" si="1"/>
        <v>0</v>
      </c>
      <c r="H29" s="86">
        <f t="shared" si="2"/>
        <v>0</v>
      </c>
    </row>
    <row r="30" spans="1:8">
      <c r="A30" s="66">
        <v>2</v>
      </c>
      <c r="B30" s="229" t="s">
        <v>278</v>
      </c>
      <c r="C30" s="224">
        <v>2</v>
      </c>
      <c r="D30" s="83" t="s">
        <v>279</v>
      </c>
      <c r="E30" s="83" t="s">
        <v>37</v>
      </c>
      <c r="F30" s="128"/>
      <c r="G30" s="85">
        <f t="shared" si="1"/>
        <v>0</v>
      </c>
      <c r="H30" s="86">
        <f t="shared" si="2"/>
        <v>0</v>
      </c>
    </row>
    <row r="31" spans="1:8">
      <c r="A31" s="60"/>
      <c r="B31" s="228" t="s">
        <v>14</v>
      </c>
      <c r="C31" s="224">
        <v>2</v>
      </c>
      <c r="D31" s="83" t="s">
        <v>34</v>
      </c>
      <c r="E31" s="83" t="s">
        <v>37</v>
      </c>
      <c r="F31" s="128"/>
      <c r="G31" s="85">
        <f t="shared" si="1"/>
        <v>0</v>
      </c>
      <c r="H31" s="86">
        <f t="shared" si="2"/>
        <v>0</v>
      </c>
    </row>
    <row r="32" spans="1:8">
      <c r="A32" s="60"/>
      <c r="B32" s="228" t="s">
        <v>15</v>
      </c>
      <c r="C32" s="224">
        <v>1</v>
      </c>
      <c r="D32" s="83" t="s">
        <v>38</v>
      </c>
      <c r="E32" s="83" t="s">
        <v>37</v>
      </c>
      <c r="F32" s="128"/>
      <c r="G32" s="85">
        <f t="shared" si="1"/>
        <v>0</v>
      </c>
      <c r="H32" s="86">
        <f t="shared" si="2"/>
        <v>0</v>
      </c>
    </row>
    <row r="33" spans="1:8">
      <c r="A33" s="60"/>
      <c r="B33" s="228" t="s">
        <v>16</v>
      </c>
      <c r="C33" s="224">
        <v>1</v>
      </c>
      <c r="D33" s="83" t="s">
        <v>34</v>
      </c>
      <c r="E33" s="83" t="s">
        <v>37</v>
      </c>
      <c r="F33" s="128"/>
      <c r="G33" s="85">
        <f t="shared" si="1"/>
        <v>0</v>
      </c>
      <c r="H33" s="86">
        <f t="shared" si="2"/>
        <v>0</v>
      </c>
    </row>
    <row r="34" spans="1:8">
      <c r="A34" s="60"/>
      <c r="B34" s="228" t="s">
        <v>280</v>
      </c>
      <c r="C34" s="224">
        <v>2</v>
      </c>
      <c r="D34" s="83" t="s">
        <v>40</v>
      </c>
      <c r="E34" s="83" t="s">
        <v>37</v>
      </c>
      <c r="F34" s="128"/>
      <c r="G34" s="85">
        <f t="shared" si="1"/>
        <v>0</v>
      </c>
      <c r="H34" s="86">
        <f t="shared" si="2"/>
        <v>0</v>
      </c>
    </row>
    <row r="35" spans="1:8">
      <c r="A35" s="67"/>
      <c r="B35" s="228" t="s">
        <v>17</v>
      </c>
      <c r="C35" s="224">
        <v>2</v>
      </c>
      <c r="D35" s="83" t="s">
        <v>38</v>
      </c>
      <c r="E35" s="83" t="s">
        <v>37</v>
      </c>
      <c r="F35" s="128"/>
      <c r="G35" s="85">
        <f t="shared" si="1"/>
        <v>0</v>
      </c>
      <c r="H35" s="86">
        <f t="shared" si="2"/>
        <v>0</v>
      </c>
    </row>
    <row r="36" spans="1:8">
      <c r="A36" s="67"/>
      <c r="B36" s="228" t="s">
        <v>281</v>
      </c>
      <c r="C36" s="224">
        <v>5</v>
      </c>
      <c r="D36" s="83" t="s">
        <v>41</v>
      </c>
      <c r="E36" s="83" t="s">
        <v>37</v>
      </c>
      <c r="F36" s="128"/>
      <c r="G36" s="85">
        <f t="shared" si="1"/>
        <v>0</v>
      </c>
      <c r="H36" s="86">
        <f t="shared" si="2"/>
        <v>0</v>
      </c>
    </row>
    <row r="37" spans="1:8">
      <c r="A37" s="67"/>
      <c r="B37" s="228" t="s">
        <v>282</v>
      </c>
      <c r="C37" s="224">
        <v>3</v>
      </c>
      <c r="D37" s="83" t="s">
        <v>41</v>
      </c>
      <c r="E37" s="83" t="s">
        <v>37</v>
      </c>
      <c r="F37" s="128"/>
      <c r="G37" s="85">
        <f t="shared" si="1"/>
        <v>0</v>
      </c>
      <c r="H37" s="86">
        <f t="shared" si="2"/>
        <v>0</v>
      </c>
    </row>
    <row r="38" spans="1:8" ht="15.75" thickBot="1">
      <c r="A38" s="67"/>
      <c r="B38" s="230" t="s">
        <v>283</v>
      </c>
      <c r="C38" s="225">
        <v>2</v>
      </c>
      <c r="D38" s="90" t="s">
        <v>39</v>
      </c>
      <c r="E38" s="90" t="s">
        <v>37</v>
      </c>
      <c r="F38" s="129"/>
      <c r="G38" s="92">
        <f t="shared" si="1"/>
        <v>0</v>
      </c>
      <c r="H38" s="93">
        <f t="shared" si="2"/>
        <v>0</v>
      </c>
    </row>
    <row r="39" spans="1:8" ht="15.75" thickBot="1">
      <c r="A39" s="196" t="s">
        <v>284</v>
      </c>
      <c r="B39" s="197"/>
      <c r="C39" s="197"/>
      <c r="D39" s="197"/>
      <c r="E39" s="197"/>
      <c r="F39" s="197"/>
      <c r="G39" s="94">
        <f>SUM(G25:G38)</f>
        <v>0</v>
      </c>
      <c r="H39" s="95">
        <f>SUM(H25:H38)</f>
        <v>0</v>
      </c>
    </row>
    <row r="40" spans="1:8" ht="15.75" thickBot="1">
      <c r="A40" s="96"/>
      <c r="B40" s="96"/>
      <c r="C40" s="96"/>
      <c r="D40" s="96"/>
      <c r="E40" s="96"/>
      <c r="F40" s="96"/>
      <c r="G40" s="97"/>
      <c r="H40" s="96"/>
    </row>
    <row r="41" spans="1:8" ht="15.75" thickBot="1">
      <c r="A41" s="192" t="s">
        <v>305</v>
      </c>
      <c r="B41" s="193"/>
      <c r="C41" s="194"/>
      <c r="D41" s="194"/>
      <c r="E41" s="194"/>
      <c r="F41" s="194"/>
      <c r="G41" s="194"/>
      <c r="H41" s="195"/>
    </row>
    <row r="42" spans="1:8" ht="60">
      <c r="A42" s="98" t="s">
        <v>259</v>
      </c>
      <c r="B42" s="99" t="s">
        <v>286</v>
      </c>
      <c r="C42" s="100" t="s">
        <v>261</v>
      </c>
      <c r="D42" s="167" t="s">
        <v>262</v>
      </c>
      <c r="E42" s="100" t="s">
        <v>263</v>
      </c>
      <c r="F42" s="100" t="s">
        <v>265</v>
      </c>
      <c r="G42" s="100" t="s">
        <v>275</v>
      </c>
      <c r="H42" s="101" t="s">
        <v>266</v>
      </c>
    </row>
    <row r="43" spans="1:8">
      <c r="A43" s="102"/>
      <c r="B43" s="103" t="s">
        <v>287</v>
      </c>
      <c r="C43" s="103"/>
      <c r="D43" s="104"/>
      <c r="E43" s="104"/>
      <c r="F43" s="131"/>
      <c r="G43" s="103"/>
      <c r="H43" s="106"/>
    </row>
    <row r="44" spans="1:8">
      <c r="A44" s="107"/>
      <c r="B44" s="108" t="s">
        <v>18</v>
      </c>
      <c r="C44" s="108"/>
      <c r="D44" s="109"/>
      <c r="E44" s="109"/>
      <c r="F44" s="132"/>
      <c r="G44" s="108"/>
      <c r="H44" s="111"/>
    </row>
    <row r="45" spans="1:8">
      <c r="A45" s="66"/>
      <c r="B45" s="108" t="s">
        <v>19</v>
      </c>
      <c r="C45" s="108"/>
      <c r="D45" s="109"/>
      <c r="E45" s="109"/>
      <c r="F45" s="132"/>
      <c r="G45" s="108"/>
      <c r="H45" s="111"/>
    </row>
    <row r="46" spans="1:8">
      <c r="A46" s="66"/>
      <c r="B46" s="108" t="s">
        <v>20</v>
      </c>
      <c r="C46" s="112">
        <v>2.67</v>
      </c>
      <c r="D46" s="113" t="s">
        <v>289</v>
      </c>
      <c r="E46" s="113" t="s">
        <v>288</v>
      </c>
      <c r="F46" s="133"/>
      <c r="G46" s="115">
        <f>SUM(C46*F46)</f>
        <v>0</v>
      </c>
      <c r="H46" s="163">
        <f>SUM(G46*12)</f>
        <v>0</v>
      </c>
    </row>
    <row r="47" spans="1:8">
      <c r="A47" s="66">
        <v>3</v>
      </c>
      <c r="B47" s="108" t="s">
        <v>21</v>
      </c>
      <c r="C47" s="108"/>
      <c r="D47" s="113" t="s">
        <v>290</v>
      </c>
      <c r="E47" s="109"/>
      <c r="F47" s="132"/>
      <c r="G47" s="108"/>
      <c r="H47" s="111"/>
    </row>
    <row r="48" spans="1:8">
      <c r="A48" s="66"/>
      <c r="B48" s="108" t="s">
        <v>291</v>
      </c>
      <c r="C48" s="108"/>
      <c r="D48" s="109"/>
      <c r="E48" s="109"/>
      <c r="F48" s="132"/>
      <c r="G48" s="108"/>
      <c r="H48" s="111"/>
    </row>
    <row r="49" spans="1:8">
      <c r="A49" s="66"/>
      <c r="B49" s="108" t="s">
        <v>22</v>
      </c>
      <c r="C49" s="108"/>
      <c r="D49" s="109"/>
      <c r="E49" s="109"/>
      <c r="F49" s="132"/>
      <c r="G49" s="108"/>
      <c r="H49" s="111"/>
    </row>
    <row r="50" spans="1:8">
      <c r="A50" s="107"/>
      <c r="B50" s="108" t="s">
        <v>23</v>
      </c>
      <c r="C50" s="108"/>
      <c r="D50" s="109"/>
      <c r="E50" s="109"/>
      <c r="F50" s="132"/>
      <c r="G50" s="108"/>
      <c r="H50" s="111"/>
    </row>
    <row r="51" spans="1:8" ht="15.75" thickBot="1">
      <c r="A51" s="170"/>
      <c r="B51" s="171" t="s">
        <v>24</v>
      </c>
      <c r="C51" s="171"/>
      <c r="D51" s="172"/>
      <c r="E51" s="172"/>
      <c r="F51" s="174"/>
      <c r="G51" s="171"/>
      <c r="H51" s="173"/>
    </row>
    <row r="52" spans="1:8" ht="15.75" thickBot="1">
      <c r="A52" s="222" t="s">
        <v>292</v>
      </c>
      <c r="B52" s="223"/>
      <c r="C52" s="223"/>
      <c r="D52" s="223"/>
      <c r="E52" s="223"/>
      <c r="F52" s="223"/>
      <c r="G52" s="168">
        <f>SUM(G43:G51)</f>
        <v>0</v>
      </c>
      <c r="H52" s="169">
        <f>H46</f>
        <v>0</v>
      </c>
    </row>
    <row r="53" spans="1:8" ht="15.75" thickBot="1">
      <c r="A53" s="74"/>
      <c r="B53" s="74"/>
      <c r="C53" s="74"/>
      <c r="D53" s="74"/>
      <c r="E53" s="74"/>
      <c r="F53" s="74"/>
      <c r="G53" s="118"/>
      <c r="H53" s="76"/>
    </row>
    <row r="54" spans="1:8" ht="15.75" thickBot="1">
      <c r="A54" s="175" t="s">
        <v>306</v>
      </c>
      <c r="B54" s="176"/>
      <c r="C54" s="176"/>
      <c r="D54" s="177"/>
      <c r="E54" s="121">
        <f>SUM(H21+H39+H52)</f>
        <v>0</v>
      </c>
      <c r="F54" s="73"/>
      <c r="G54" s="73"/>
      <c r="H54" s="73"/>
    </row>
  </sheetData>
  <mergeCells count="10">
    <mergeCell ref="A39:F39"/>
    <mergeCell ref="A41:H41"/>
    <mergeCell ref="A52:F52"/>
    <mergeCell ref="A54:D54"/>
    <mergeCell ref="A1:H1"/>
    <mergeCell ref="A3:H3"/>
    <mergeCell ref="A4:H4"/>
    <mergeCell ref="A5:H5"/>
    <mergeCell ref="A21:G21"/>
    <mergeCell ref="A23:H2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TRATADOR</vt:lpstr>
      <vt:lpstr>SERV VETERINARIOS</vt:lpstr>
      <vt:lpstr>HOSPEDAGEM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Meire Fumico Fujita</dc:creator>
  <cp:lastModifiedBy>Meire Fumico Fujita</cp:lastModifiedBy>
  <cp:lastPrinted>2021-11-17T12:31:25Z</cp:lastPrinted>
  <dcterms:created xsi:type="dcterms:W3CDTF">2021-10-28T12:50:44Z</dcterms:created>
  <dcterms:modified xsi:type="dcterms:W3CDTF">2021-11-18T18:59:26Z</dcterms:modified>
</cp:coreProperties>
</file>